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55" documentId="120_S{2AC9BD13-BADA-5192-A53E-5A8FF88502F6}" xr6:coauthVersionLast="47" xr6:coauthVersionMax="47" xr10:uidLastSave="{C63F467B-AEC3-4CF1-9779-2ED751DA3E37}"/>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<sst xmlns="http://schemas.openxmlformats.org/spreadsheetml/2006/main" count="180271" uniqueCount="39121">
  <si>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</si>
  <si>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</si>
  <si>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</si>
  <si>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</si>
  <si>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</si>
  <si>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</si>
  <si>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</si>
  <si>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</si>
  <si>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</si>
  <si>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</si>
  <si>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</si>
  <si>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</si>
  <si>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</si>
  <si>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</si>
  <si>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</si>
  <si>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</si>
  <si>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</si>
  <si>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</si>
  <si>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</si>
  <si>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</si>
  <si>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</si>
  <si>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</si>
  <si>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</si>
  <si>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</si>
  <si>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</si>
  <si>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</si>
  <si>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</si>
  <si>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</si>
  <si>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</si>
  <si>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</si>
  <si>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</si>
  <si>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</si>
  <si>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</si>
  <si>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</si>
  <si>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</si>
  <si>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</si>
  <si>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</si>
  <si>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</si>
  <si>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</si>
  <si>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</si>
  <si>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</si>
  <si>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</si>
  <si>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</si>
  <si>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</si>
  <si>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</si>
  <si>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</si>
  <si>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</si>
  <si>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</si>
  <si>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</si>
  <si>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</si>
  <si>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</si>
  <si>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</si>
  <si>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</si>
  <si>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</si>
  <si>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</si>
  <si>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</si>
  <si>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</si>
  <si>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</si>
  <si>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</si>
  <si>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</si>
  <si>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</si>
  <si>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</si>
  <si>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</si>
  <si>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</si>
  <si>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</si>
  <si>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</si>
  <si>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</si>
  <si>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</si>
  <si>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</si>
  <si>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</si>
  <si>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</si>
  <si>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</si>
  <si>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</si>
  <si>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</si>
  <si>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</si>
  <si>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</si>
  <si>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</si>
  <si>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</si>
  <si>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</si>
  <si>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</si>
  <si>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</si>
  <si>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</si>
  <si>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</si>
  <si>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</si>
  <si>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</si>
  <si>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</si>
  <si>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</si>
  <si>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</si>
  <si>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</si>
  <si>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</si>
  <si>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</si>
  <si>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</si>
  <si>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</si>
  <si>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</si>
  <si>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</si>
  <si>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</si>
  <si>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</si>
  <si>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</si>
  <si>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</si>
  <si>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</si>
  <si>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</si>
  <si>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</si>
  <si>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</si>
  <si>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</si>
  <si>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</si>
  <si>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</si>
  <si>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</si>
  <si>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</si>
  <si>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</si>
  <si>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</si>
  <si>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</si>
  <si>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</si>
  <si>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</si>
  <si>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</si>
  <si>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</si>
  <si>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</si>
  <si>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</si>
  <si>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</si>
  <si>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</si>
  <si>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</si>
  <si>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</si>
  <si>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</si>
  <si>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</si>
  <si>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</si>
  <si>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</si>
  <si>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</si>
  <si>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</si>
  <si>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</si>
  <si>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</si>
  <si>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</si>
  <si>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</si>
  <si>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</si>
  <si>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</si>
  <si>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</si>
  <si>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</si>
  <si>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</si>
  <si>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</si>
  <si>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</si>
  <si>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</si>
  <si>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</si>
  <si>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</si>
  <si>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</si>
  <si>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</si>
  <si>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</si>
  <si>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</si>
  <si>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</si>
  <si>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</si>
  <si>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</si>
  <si>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</si>
  <si>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</si>
  <si>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</si>
  <si>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</si>
  <si>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</si>
  <si>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</si>
  <si>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</si>
  <si>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</si>
  <si>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</si>
  <si>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</si>
  <si>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</si>
  <si>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</si>
  <si>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</si>
  <si>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</si>
  <si>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</si>
  <si>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</si>
  <si>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</si>
  <si>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</si>
  <si>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</si>
  <si>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</si>
  <si>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</si>
  <si>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</si>
  <si>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</si>
  <si>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</si>
  <si>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</si>
  <si>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</si>
  <si>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</si>
  <si>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</si>
  <si>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</si>
  <si>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</si>
  <si>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</si>
  <si>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</si>
  <si>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</si>
  <si>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</si>
  <si>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</si>
  <si>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</si>
  <si>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</si>
  <si>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</si>
  <si>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</si>
  <si>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</si>
  <si>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</si>
  <si>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</si>
  <si>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</si>
  <si>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</si>
  <si>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</si>
  <si>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</si>
  <si>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</si>
  <si>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</si>
  <si>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</si>
  <si>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</si>
  <si>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</si>
  <si>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</si>
  <si>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</si>
  <si>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</si>
  <si>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</si>
  <si>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</si>
  <si>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</si>
  <si>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</si>
  <si>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</si>
  <si>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</si>
  <si>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</si>
  <si>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</si>
  <si>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</si>
  <si>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</si>
  <si>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</si>
  <si>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</si>
  <si>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</si>
  <si>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</si>
  <si>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</si>
  <si>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</si>
  <si>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</si>
  <si>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</si>
  <si>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</si>
  <si>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</si>
  <si>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</si>
  <si>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</si>
  <si>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</si>
  <si>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</si>
  <si>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</si>
  <si>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</si>
  <si>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</si>
  <si>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</si>
  <si>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</si>
  <si>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</si>
  <si>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</si>
  <si>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</si>
  <si>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</si>
  <si>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</si>
  <si>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</si>
  <si>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</si>
  <si>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</si>
  <si>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</si>
  <si>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</si>
  <si>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</si>
  <si>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</si>
  <si>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</si>
  <si>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</si>
  <si>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</si>
  <si>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</si>
  <si>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</si>
  <si>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</si>
  <si>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</si>
  <si>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</si>
  <si>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</si>
  <si>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</si>
  <si>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</si>
  <si>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</si>
  <si>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</si>
  <si>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</si>
  <si>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</si>
  <si>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</si>
  <si>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</si>
  <si>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</si>
  <si>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</si>
  <si>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</si>
  <si>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</si>
  <si>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</si>
  <si>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</si>
  <si>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</si>
  <si>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</si>
  <si>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</si>
  <si>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</si>
  <si>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</si>
  <si>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</si>
  <si>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</si>
  <si>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</si>
  <si>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</si>
  <si>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</si>
  <si>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</si>
  <si>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</si>
  <si>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</si>
  <si>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</si>
  <si>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</si>
  <si>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</si>
  <si>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</si>
  <si>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</si>
  <si>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</si>
  <si>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</si>
  <si>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</si>
  <si>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</si>
  <si>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</si>
  <si>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</si>
  <si>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</si>
  <si>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</si>
  <si>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</si>
  <si>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</si>
  <si>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</si>
  <si>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</si>
  <si>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</si>
  <si>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</si>
  <si>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</si>
  <si>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</si>
  <si>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</si>
  <si>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</si>
  <si>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</si>
  <si>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</si>
  <si>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</si>
  <si>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</si>
  <si>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</si>
  <si>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</si>
  <si>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</si>
  <si>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</si>
  <si>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</si>
  <si>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</si>
  <si>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</si>
  <si>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</si>
  <si>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</si>
  <si>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</si>
  <si>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</si>
  <si>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</si>
  <si>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</si>
  <si>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</si>
  <si>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</si>
  <si>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</si>
  <si>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</si>
  <si>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</si>
  <si>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</si>
  <si>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</si>
  <si>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</si>
  <si>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</si>
  <si>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</si>
  <si>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</si>
  <si>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</si>
  <si>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</si>
  <si>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</si>
  <si>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</si>
  <si>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</si>
  <si>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</si>
  <si>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</si>
  <si>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</si>
  <si>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</si>
  <si>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</si>
  <si>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</si>
  <si>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</si>
  <si>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</si>
  <si>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</si>
  <si>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</si>
  <si>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</si>
  <si>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</si>
  <si>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</si>
  <si>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</si>
  <si>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</si>
  <si>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</si>
  <si>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</si>
  <si>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</si>
  <si>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</si>
  <si>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</si>
  <si>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</si>
  <si>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</si>
  <si>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</si>
  <si>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</si>
  <si>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</si>
  <si>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</si>
  <si>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</si>
  <si>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</si>
  <si>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</si>
  <si>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</si>
  <si>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</si>
  <si>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</si>
  <si>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</si>
  <si>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</si>
  <si>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</si>
  <si>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</si>
  <si>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</si>
  <si>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</si>
  <si>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</si>
  <si>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</si>
  <si>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</si>
  <si>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</si>
  <si>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</si>
  <si>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</si>
  <si>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</si>
  <si>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</si>
  <si>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</si>
  <si>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</si>
  <si>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</si>
  <si>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</si>
  <si>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</si>
  <si>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</si>
  <si>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</si>
  <si>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</si>
  <si>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</si>
  <si>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</si>
  <si>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</si>
  <si>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</si>
  <si>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</si>
  <si>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</si>
  <si>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</si>
  <si>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</si>
  <si>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</si>
  <si>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</si>
  <si>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</si>
  <si>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</si>
  <si>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</si>
  <si>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</si>
  <si>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</si>
  <si>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</si>
  <si>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</si>
  <si>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</si>
  <si>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</si>
  <si>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</si>
  <si>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</si>
  <si>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</si>
  <si>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</si>
  <si>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</si>
  <si>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</si>
  <si>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</si>
  <si>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</si>
  <si>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</si>
  <si>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</si>
  <si>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</si>
  <si>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</si>
  <si>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</si>
  <si>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</si>
  <si>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</si>
  <si>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</si>
  <si>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</si>
  <si>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</si>
  <si>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</si>
  <si>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</si>
  <si>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</si>
  <si>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</si>
  <si>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</si>
  <si>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</si>
  <si>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</si>
  <si>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</si>
  <si>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</si>
  <si>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</si>
  <si>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</si>
  <si>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</si>
  <si>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</si>
  <si>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</si>
  <si>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</si>
  <si>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</si>
  <si>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</si>
  <si>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</si>
  <si>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</si>
  <si>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</si>
  <si>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</si>
  <si>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</si>
  <si>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</si>
  <si>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</si>
  <si>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</si>
  <si>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</si>
  <si>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</si>
  <si>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</si>
  <si>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</si>
  <si>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</si>
  <si>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</si>
  <si>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</si>
  <si>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</si>
  <si>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</si>
  <si>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</si>
  <si>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</si>
  <si>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</si>
  <si>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</si>
  <si>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</si>
  <si>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</si>
  <si>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</si>
  <si>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</si>
  <si>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</si>
  <si>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</si>
  <si>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</si>
  <si>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</si>
  <si>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</si>
  <si>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</si>
  <si>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</si>
  <si>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</si>
  <si>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</si>
  <si>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</si>
  <si>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</si>
  <si>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</si>
  <si>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</si>
  <si>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</si>
  <si>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</si>
  <si>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</si>
  <si>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</si>
  <si>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</si>
  <si>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</si>
  <si>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</si>
  <si>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</si>
  <si>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</si>
  <si>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</si>
  <si>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</si>
  <si>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</si>
  <si>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</si>
  <si>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</si>
  <si>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</si>
  <si>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</si>
  <si>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</si>
  <si>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</si>
  <si>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</si>
  <si>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</si>
  <si>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</si>
  <si>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</si>
  <si>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</si>
  <si>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</si>
  <si>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</si>
  <si>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</si>
  <si>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</si>
  <si>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</si>
  <si>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</si>
  <si>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</si>
  <si>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</si>
  <si>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</si>
  <si>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</si>
  <si>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</si>
  <si>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</si>
  <si>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</si>
  <si>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</si>
  <si>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</si>
  <si>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</si>
  <si>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</si>
  <si>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</si>
  <si>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</si>
  <si>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</si>
  <si>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</si>
  <si>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</si>
  <si>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</si>
  <si>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</si>
  <si>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</si>
  <si>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</si>
  <si>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</si>
  <si>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</si>
  <si>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</si>
  <si>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</si>
  <si>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</si>
  <si>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</si>
  <si>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</si>
  <si>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</si>
  <si>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</si>
  <si>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</si>
  <si>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</si>
  <si>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</si>
  <si>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</si>
  <si>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</si>
  <si>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</si>
  <si>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</si>
  <si>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</si>
  <si>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</si>
  <si>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</si>
  <si>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</si>
  <si>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</si>
  <si>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</si>
  <si>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</si>
  <si>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</si>
  <si>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</si>
  <si>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</si>
  <si>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</si>
  <si>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</si>
  <si>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</si>
  <si>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</si>
  <si>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</si>
  <si>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</si>
  <si>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</si>
  <si>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</si>
  <si>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</si>
  <si>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</si>
  <si>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</si>
  <si>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</si>
  <si>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</si>
  <si>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</si>
  <si>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</si>
  <si>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</si>
  <si>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</si>
  <si>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</si>
  <si>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</si>
  <si>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</si>
  <si>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</si>
  <si>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</si>
  <si>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</si>
  <si>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</si>
  <si>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</si>
  <si>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</si>
  <si>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</si>
  <si>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</si>
  <si>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</si>
  <si>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</si>
  <si>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</si>
  <si>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</si>
  <si>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</si>
  <si>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</si>
  <si>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</si>
  <si>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</si>
  <si>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</si>
  <si>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</si>
  <si>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</si>
  <si>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</si>
  <si>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</si>
  <si>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</si>
  <si>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</si>
  <si>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</si>
  <si>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</si>
  <si>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</si>
  <si>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</si>
  <si>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</si>
  <si>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</si>
  <si>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</si>
  <si>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</si>
  <si>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</si>
  <si>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</si>
  <si>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</si>
  <si>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</si>
  <si>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</si>
  <si>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</si>
  <si>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</si>
  <si>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</si>
  <si>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</si>
  <si>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</si>
  <si>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</si>
  <si>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</si>
  <si>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</si>
  <si>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</si>
  <si>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</si>
  <si>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</si>
  <si>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</si>
  <si>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</si>
  <si>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</si>
  <si>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</si>
  <si>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</si>
  <si>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</si>
  <si>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</si>
  <si>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</si>
  <si>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</si>
  <si>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</si>
  <si>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</si>
  <si>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</si>
  <si>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</si>
  <si>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</si>
  <si>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</si>
  <si>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</si>
  <si>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</si>
  <si>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</si>
  <si>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</si>
  <si>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</si>
  <si>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</si>
  <si>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</si>
  <si>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</si>
  <si>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</si>
  <si>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</si>
  <si>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</si>
  <si>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</si>
  <si>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</si>
  <si>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</si>
  <si>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</si>
  <si>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</si>
  <si>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</si>
  <si>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</si>
  <si>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</si>
  <si>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</si>
  <si>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</si>
  <si>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</si>
  <si>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</si>
  <si>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</si>
  <si>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</si>
  <si>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</si>
  <si>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</si>
  <si>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</si>
  <si>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</si>
  <si>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</si>
  <si>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</si>
  <si>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</si>
  <si>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</si>
  <si>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</si>
  <si>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</si>
  <si>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</si>
  <si>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</si>
  <si>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</si>
  <si>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</si>
  <si>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</si>
  <si>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</si>
  <si>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</si>
  <si>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</si>
  <si>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</si>
  <si>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</si>
  <si>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</si>
  <si>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</si>
  <si>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</si>
  <si>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</si>
  <si>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</si>
  <si>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</si>
  <si>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</si>
  <si>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</si>
  <si>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</si>
  <si>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</si>
  <si>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</si>
  <si>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</si>
  <si>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</si>
  <si>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</si>
  <si>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</si>
  <si>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</si>
  <si>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</si>
  <si>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</si>
  <si>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</si>
  <si>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</si>
  <si>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</si>
  <si>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</si>
  <si>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</si>
  <si>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</si>
  <si>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</si>
  <si>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</si>
  <si>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</si>
  <si>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</si>
  <si>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</si>
  <si>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</si>
  <si>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</si>
  <si>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</si>
  <si>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</si>
  <si>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</si>
  <si>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</si>
  <si>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</si>
  <si>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</si>
  <si>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</si>
  <si>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</si>
  <si>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</si>
  <si>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</si>
  <si>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</si>
  <si>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</si>
  <si>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</si>
  <si>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</si>
  <si>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</si>
  <si>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</si>
  <si>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</si>
  <si>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</si>
  <si>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</si>
  <si>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</si>
  <si>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</si>
  <si>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</si>
  <si>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</si>
  <si>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</si>
  <si>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</si>
  <si>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</si>
  <si>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</si>
  <si>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</si>
  <si>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</si>
  <si>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</si>
  <si>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</si>
  <si>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</si>
  <si>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</si>
  <si>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</si>
  <si>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</si>
  <si>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</si>
  <si>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</si>
  <si>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</si>
  <si>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</si>
  <si>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</si>
  <si>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</si>
  <si>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</si>
  <si>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</si>
  <si>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</si>
  <si>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</si>
  <si>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</si>
  <si>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</si>
  <si>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</si>
  <si>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</si>
  <si>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</si>
  <si>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</si>
  <si>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</si>
  <si>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</si>
  <si>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</si>
  <si>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</si>
  <si>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</si>
  <si>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</si>
  <si>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</si>
  <si>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</si>
  <si>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</si>
  <si>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</si>
  <si>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</si>
  <si>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</si>
  <si>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</si>
  <si>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</si>
  <si>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</si>
  <si>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</si>
  <si>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</si>
  <si>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</si>
  <si>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</si>
  <si>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</si>
  <si>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</si>
  <si>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</si>
  <si>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</si>
  <si>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</si>
  <si>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</si>
  <si>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</si>
  <si>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</si>
  <si>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</si>
  <si>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</si>
  <si>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</si>
  <si>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</si>
  <si>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</si>
  <si>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</si>
  <si>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</si>
  <si>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</si>
  <si>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</si>
  <si>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</si>
  <si>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</si>
  <si>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</si>
  <si>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</si>
  <si>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</si>
  <si>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</si>
  <si>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</si>
  <si>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</si>
  <si>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</si>
  <si>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</si>
  <si>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</si>
  <si>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</si>
  <si>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</si>
  <si>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</si>
  <si>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</si>
  <si>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</si>
  <si>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</si>
  <si>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</si>
  <si>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</si>
  <si>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</si>
  <si>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</si>
  <si>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</si>
  <si>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</si>
  <si>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</si>
  <si>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</si>
  <si>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</si>
  <si>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</si>
  <si>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</si>
  <si>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</si>
  <si>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</si>
  <si>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</si>
  <si>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</si>
  <si>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</si>
  <si>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</si>
  <si>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</si>
  <si>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</si>
  <si>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</si>
  <si>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</si>
  <si>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</si>
  <si>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</si>
  <si>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</si>
  <si>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</si>
  <si>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</si>
  <si>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</si>
  <si>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</si>
  <si>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</si>
  <si>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</si>
  <si>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</si>
  <si>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</si>
  <si>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</si>
  <si>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</si>
  <si>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</si>
  <si>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</si>
  <si>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</si>
  <si>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</si>
  <si>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</si>
  <si>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</si>
  <si>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</si>
  <si>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</si>
  <si>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</si>
  <si>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</si>
  <si>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</si>
  <si>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</si>
  <si>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</si>
  <si>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</si>
  <si>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</si>
  <si>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</si>
  <si>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</si>
  <si>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</si>
  <si>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</si>
  <si>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</si>
  <si>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</si>
  <si>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</si>
  <si>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</si>
  <si>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</si>
  <si>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</si>
  <si>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</si>
  <si>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</si>
  <si>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</si>
  <si>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</si>
  <si>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</si>
  <si>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</si>
  <si>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</si>
  <si>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</si>
  <si>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</si>
  <si>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</si>
  <si>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</si>
  <si>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</si>
  <si>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</si>
  <si>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</si>
  <si>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</si>
  <si>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</si>
  <si>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</si>
  <si>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</si>
  <si>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</si>
  <si>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</si>
  <si>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</si>
  <si>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</si>
  <si>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</si>
  <si>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</si>
  <si>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</si>
  <si>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</si>
  <si>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</si>
  <si>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</si>
  <si>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</si>
  <si>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</si>
  <si>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</si>
  <si>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</si>
  <si>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</si>
  <si>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</si>
  <si>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</si>
  <si>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</si>
  <si>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</si>
  <si>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</si>
  <si>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</si>
  <si>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</si>
  <si>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</si>
  <si>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</si>
  <si>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</si>
  <si>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</si>
  <si>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</si>
  <si>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</si>
  <si>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</si>
  <si>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</si>
  <si>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</si>
  <si>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</si>
  <si>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</si>
  <si>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</si>
  <si>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</si>
  <si>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</si>
  <si>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</si>
  <si>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</si>
  <si>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</si>
  <si>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</si>
  <si>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</si>
  <si>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</si>
  <si>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</si>
  <si>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</si>
  <si>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</si>
  <si>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</si>
  <si>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</si>
  <si>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</si>
  <si>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</si>
  <si>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</si>
  <si>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</si>
  <si>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</si>
  <si>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</si>
  <si>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</si>
  <si>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</si>
  <si>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</si>
  <si>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</si>
  <si>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</si>
  <si>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</si>
  <si>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</si>
  <si>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</si>
  <si>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</si>
  <si>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</si>
  <si>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</si>
  <si>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</si>
  <si>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</si>
  <si>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</si>
  <si>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</si>
  <si>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</si>
  <si>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</si>
  <si>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</si>
  <si>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</si>
  <si>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</si>
  <si>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</si>
  <si>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</si>
  <si>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</si>
  <si>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</si>
  <si>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</si>
  <si>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</si>
  <si>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</si>
  <si>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</si>
  <si>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</si>
  <si>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</si>
  <si>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</si>
  <si>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</si>
  <si>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</si>
  <si>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</si>
  <si>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</si>
  <si>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</si>
  <si>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</si>
  <si>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</si>
  <si>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</si>
  <si>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</si>
  <si>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</si>
  <si>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</si>
  <si>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</si>
  <si>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</si>
  <si>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</si>
  <si>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</si>
  <si>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</si>
  <si>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</si>
  <si>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</si>
  <si>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</si>
  <si>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</si>
  <si>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</si>
  <si>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</si>
  <si>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</si>
  <si>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</si>
  <si>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</si>
  <si>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</si>
  <si>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</si>
  <si>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</si>
  <si>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</si>
  <si>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</si>
  <si>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</si>
  <si>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</si>
  <si>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</si>
  <si>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</si>
  <si>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</si>
  <si>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</si>
  <si>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</si>
  <si>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</si>
  <si>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</si>
  <si>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</si>
  <si>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</si>
  <si>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</si>
  <si>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</si>
  <si>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</si>
  <si>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</si>
  <si>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</si>
  <si>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</si>
  <si>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</si>
  <si>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</si>
  <si>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</si>
  <si>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</si>
  <si>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</si>
  <si>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</si>
  <si>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</si>
  <si>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</si>
  <si>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</si>
  <si>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</si>
  <si>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</si>
  <si>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</si>
  <si>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</si>
  <si>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</si>
  <si>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</si>
  <si>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</si>
  <si>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</si>
  <si>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</si>
  <si>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</si>
  <si>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</si>
  <si>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</si>
  <si>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</si>
  <si>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</si>
  <si>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</si>
  <si>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</si>
  <si>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</si>
  <si>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</si>
  <si>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</si>
  <si>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</si>
  <si>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</si>
  <si>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</si>
  <si>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</si>
  <si>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</si>
  <si>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</si>
  <si>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</si>
  <si>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</si>
  <si>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</si>
  <si>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</si>
  <si>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</si>
  <si>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</si>
  <si>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</si>
  <si>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</si>
  <si>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</si>
  <si>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</si>
  <si>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</si>
  <si>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</si>
  <si>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</si>
  <si>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</si>
  <si>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</si>
  <si>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</si>
  <si>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</si>
  <si>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</si>
  <si>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</si>
  <si>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</si>
  <si>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</si>
  <si>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</si>
  <si>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</si>
  <si>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</si>
  <si>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</si>
  <si>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</si>
  <si>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</si>
  <si>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</si>
  <si>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</si>
  <si>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</si>
  <si>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</si>
  <si>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</si>
  <si>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</si>
  <si>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</si>
  <si>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</si>
  <si>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</si>
  <si>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</si>
  <si>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</si>
  <si>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</si>
  <si>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</si>
  <si>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</si>
  <si>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</si>
  <si>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</si>
  <si>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</si>
  <si>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</si>
  <si>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</si>
  <si>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</si>
  <si>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</si>
  <si>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</si>
  <si>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</si>
  <si>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</si>
  <si>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</si>
  <si>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</si>
  <si>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</si>
  <si>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</si>
  <si>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</si>
  <si>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</si>
  <si>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</si>
  <si>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</si>
  <si>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</si>
  <si>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</si>
  <si>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</si>
  <si>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</si>
  <si>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</si>
  <si>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</si>
  <si>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</si>
  <si>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</si>
  <si>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</si>
  <si>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</si>
  <si>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</si>
  <si>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</si>
  <si>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</si>
  <si>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</si>
  <si>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</si>
  <si>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</si>
  <si>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</si>
  <si>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</si>
  <si>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</si>
  <si>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</si>
  <si>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</si>
  <si>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</si>
  <si>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</si>
  <si>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</si>
  <si>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</si>
  <si>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</si>
  <si>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</si>
  <si>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</si>
  <si>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</si>
  <si>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</si>
  <si>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</si>
  <si>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</si>
  <si>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</si>
  <si>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</si>
  <si>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</si>
  <si>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</si>
  <si>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</si>
  <si>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</si>
  <si>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</si>
  <si>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</si>
  <si>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</si>
  <si>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</si>
  <si>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</si>
  <si>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</si>
  <si>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</si>
  <si>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</si>
  <si>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</si>
  <si>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</si>
  <si>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</si>
  <si>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</si>
  <si>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</si>
  <si>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</si>
  <si>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</si>
  <si>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</si>
  <si>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</si>
  <si>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</si>
  <si>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</si>
  <si>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</si>
  <si>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</si>
  <si>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</si>
  <si>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</si>
  <si>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</si>
  <si>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</si>
  <si>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</si>
  <si>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</si>
  <si>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</si>
  <si>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</si>
  <si>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</si>
  <si>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</si>
  <si>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</si>
  <si>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</si>
  <si>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</si>
  <si>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</si>
  <si>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</si>
  <si>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</si>
  <si>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</si>
  <si>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</si>
  <si>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</si>
  <si>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</si>
  <si>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</si>
  <si>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</si>
  <si>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</si>
  <si>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</si>
  <si>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</si>
  <si>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</si>
  <si>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</si>
  <si>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</si>
  <si>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</si>
  <si>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</si>
  <si>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</si>
  <si>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</si>
  <si>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</si>
  <si>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</si>
  <si>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</si>
  <si>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</si>
  <si>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</si>
  <si>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</si>
  <si>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</si>
  <si>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</si>
  <si>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</si>
  <si>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</si>
  <si>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</si>
  <si>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</si>
  <si>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</si>
  <si>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</si>
  <si>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</si>
  <si>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</si>
  <si>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</si>
  <si>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</si>
  <si>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</si>
  <si>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</si>
  <si>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</si>
  <si>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</si>
  <si>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</si>
  <si>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</si>
  <si>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</si>
  <si>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</si>
  <si>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</si>
  <si>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</si>
  <si>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</si>
  <si>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</si>
  <si>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</si>
  <si>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</si>
  <si>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</si>
  <si>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</si>
  <si>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</si>
  <si>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</si>
  <si>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</si>
  <si>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</si>
  <si>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</si>
  <si>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</si>
  <si>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</si>
  <si>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</si>
  <si>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</si>
  <si>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</si>
  <si>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</si>
  <si>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</si>
  <si>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</si>
  <si>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</si>
  <si>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</si>
  <si>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</si>
  <si>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</si>
  <si>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</si>
  <si>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</si>
  <si>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</si>
  <si>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</si>
  <si>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</si>
  <si>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</si>
  <si>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</si>
  <si>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</si>
  <si>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</si>
  <si>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</si>
  <si>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</si>
  <si>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</si>
  <si>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</si>
  <si>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</si>
  <si>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</si>
  <si>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</si>
  <si>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</si>
  <si>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</si>
  <si>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</si>
  <si>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</si>
  <si>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</si>
  <si>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</si>
  <si>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</si>
  <si>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</si>
  <si>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</si>
  <si>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</si>
  <si>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</si>
  <si>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</si>
  <si>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</si>
  <si>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</si>
  <si>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</si>
  <si>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</si>
  <si>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</si>
  <si>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</si>
  <si>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</si>
  <si>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</si>
  <si>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</si>
  <si>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</si>
  <si>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</si>
  <si>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</si>
  <si>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</si>
  <si>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</si>
  <si>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</si>
  <si>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</si>
  <si>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</si>
  <si>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</si>
  <si>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</si>
  <si>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</si>
  <si>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</si>
  <si>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</si>
  <si>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</si>
  <si>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</si>
  <si>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</si>
  <si>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</si>
  <si>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</si>
  <si>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</si>
  <si>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</si>
  <si>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</si>
  <si>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</si>
  <si>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</si>
  <si>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</si>
  <si>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</si>
  <si>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</si>
  <si>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</si>
  <si>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</si>
  <si>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</si>
  <si>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</si>
  <si>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</si>
  <si>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</si>
  <si>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</si>
  <si>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</si>
  <si>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</si>
  <si>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</si>
  <si>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</si>
  <si>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</si>
  <si>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</si>
  <si>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</si>
  <si>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</si>
  <si>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</si>
  <si>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</si>
  <si>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</si>
  <si>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</si>
  <si>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</si>
  <si>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</si>
  <si>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</si>
  <si>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</si>
  <si>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</si>
  <si>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</si>
  <si>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</si>
  <si>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</si>
  <si>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</si>
  <si>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</si>
  <si>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</si>
  <si>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</si>
  <si>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</si>
  <si>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</si>
  <si>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</si>
  <si>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</si>
  <si>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</si>
  <si>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</si>
  <si>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</si>
  <si>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</si>
  <si>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</si>
  <si>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</si>
  <si>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</si>
  <si>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</si>
  <si>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</si>
  <si>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</si>
  <si>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</si>
  <si>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</si>
  <si>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</si>
  <si>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</si>
  <si>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</si>
  <si>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</si>
  <si>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</si>
  <si>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</si>
  <si>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</si>
  <si>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</si>
  <si>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</si>
  <si>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</si>
  <si>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</si>
  <si>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</si>
  <si>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</si>
  <si>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</si>
  <si>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</si>
  <si>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</si>
  <si>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</si>
  <si>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</si>
  <si>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</si>
  <si>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</si>
  <si>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</si>
  <si>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</si>
  <si>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</si>
  <si>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</si>
  <si>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</si>
  <si>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</si>
  <si>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</si>
  <si>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</si>
  <si>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</si>
  <si>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</si>
  <si>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</si>
  <si>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</si>
  <si>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</si>
  <si>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</si>
  <si>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</si>
  <si>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</si>
  <si>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</si>
  <si>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</si>
  <si>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</si>
  <si>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</si>
  <si>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</si>
  <si>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</si>
  <si>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</si>
  <si>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</si>
  <si>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</si>
  <si>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</si>
  <si>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</si>
  <si>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</si>
  <si>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</si>
  <si>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</si>
  <si>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</si>
  <si>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</si>
  <si>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</si>
  <si>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</si>
  <si>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</si>
  <si>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</si>
  <si>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</si>
  <si>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</si>
  <si>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</si>
  <si>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</si>
  <si>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</si>
  <si>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</si>
  <si>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</si>
  <si>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</si>
  <si>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</si>
  <si>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</si>
  <si>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</si>
  <si>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</si>
  <si>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</si>
  <si>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</si>
  <si>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</si>
  <si>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</si>
  <si>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</si>
  <si>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</si>
  <si>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</si>
  <si>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</si>
  <si>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</si>
  <si>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</si>
  <si>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</si>
  <si>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</si>
  <si>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</si>
  <si>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</si>
  <si>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</si>
  <si>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</si>
  <si>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</si>
  <si>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</si>
  <si>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</si>
  <si>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</si>
  <si>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</si>
  <si>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</si>
  <si>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</si>
  <si>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</si>
  <si>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</si>
  <si>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</si>
  <si>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</si>
  <si>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</si>
  <si>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</si>
  <si>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</si>
  <si>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</si>
  <si>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</si>
  <si>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</si>
  <si>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</si>
  <si>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</si>
  <si>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</si>
  <si>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</si>
  <si>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</si>
  <si>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</si>
  <si>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</si>
  <si>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</si>
  <si>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</si>
  <si>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</si>
  <si>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</si>
  <si>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</si>
  <si>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</si>
  <si>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</si>
  <si>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</si>
  <si>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</si>
  <si>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</si>
  <si>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</si>
  <si>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</si>
  <si>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</si>
  <si>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</si>
  <si>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</si>
  <si>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</si>
  <si>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</si>
  <si>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</si>
  <si>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</si>
  <si>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</si>
  <si>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</si>
  <si>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</si>
  <si>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</si>
  <si>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</si>
  <si>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</si>
  <si>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</si>
  <si>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</si>
  <si>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</si>
  <si>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</si>
  <si>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</si>
  <si>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</si>
  <si>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</si>
  <si>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</si>
  <si>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</si>
  <si>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</si>
  <si>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</si>
  <si>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</si>
  <si>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</si>
  <si>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</si>
  <si>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</si>
  <si>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</si>
  <si>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</si>
  <si>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</si>
  <si>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</si>
  <si>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</si>
  <si>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</si>
  <si>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</si>
  <si>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</si>
  <si>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</si>
  <si>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</si>
  <si>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</si>
  <si>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</si>
  <si>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</si>
  <si>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</si>
  <si>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</si>
  <si>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</si>
  <si>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</si>
  <si>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</si>
  <si>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</si>
  <si>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</si>
  <si>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</si>
  <si>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</si>
  <si>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</si>
  <si>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</si>
  <si>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</si>
  <si>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</si>
  <si>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</si>
  <si>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</si>
  <si>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</si>
  <si>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</si>
  <si>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</si>
  <si>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</si>
  <si>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</si>
  <si>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</si>
  <si>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</si>
  <si>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</si>
  <si>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</si>
  <si>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</si>
  <si>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</si>
  <si>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</si>
  <si>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</si>
  <si>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</si>
  <si>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</si>
  <si>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</si>
  <si>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</si>
  <si>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</si>
  <si>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</si>
  <si>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</si>
  <si>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</si>
  <si>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</si>
  <si>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</si>
  <si>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</si>
  <si>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</si>
  <si>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</si>
  <si>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</si>
  <si>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</si>
  <si>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</si>
  <si>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</si>
  <si>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</si>
  <si>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</si>
  <si>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</si>
  <si>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</si>
  <si>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</si>
  <si>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</si>
  <si>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</si>
  <si>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</si>
  <si>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</si>
  <si>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</si>
  <si>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</si>
  <si>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</si>
  <si>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</si>
  <si>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</si>
  <si>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</si>
  <si>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</si>
  <si>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</si>
  <si>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</si>
  <si>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</si>
  <si>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</si>
  <si>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</si>
  <si>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</si>
  <si>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</si>
  <si>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</si>
  <si>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</si>
  <si>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</si>
  <si>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</si>
  <si>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</si>
  <si>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</si>
  <si>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</si>
  <si>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</si>
  <si>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</si>
  <si>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</si>
  <si>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</si>
  <si>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</si>
  <si>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</si>
  <si>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</si>
  <si>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</si>
  <si>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</si>
  <si>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</si>
  <si>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</si>
  <si>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</si>
  <si>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</si>
  <si>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</si>
  <si>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</si>
  <si>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</si>
  <si>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</si>
  <si>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</si>
  <si>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</si>
  <si>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</si>
  <si>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</si>
  <si>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</si>
  <si>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</si>
  <si>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</si>
  <si>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</si>
  <si>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</si>
  <si>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</si>
  <si>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</si>
  <si>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</si>
  <si>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</si>
  <si>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</si>
  <si>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</si>
  <si>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</si>
  <si>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</si>
  <si>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</si>
  <si>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</si>
  <si>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</si>
  <si>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</si>
  <si>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</si>
  <si>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</si>
  <si>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</si>
  <si>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</si>
  <si>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</si>
  <si>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</si>
  <si>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</si>
  <si>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</si>
  <si>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</si>
  <si>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</si>
  <si>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</si>
  <si>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</si>
  <si>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</si>
  <si>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</si>
  <si>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</si>
  <si>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</si>
  <si>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</si>
  <si>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</si>
  <si>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</si>
  <si>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</si>
  <si>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</si>
  <si>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</si>
  <si>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</si>
  <si>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</si>
  <si>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</si>
  <si>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</si>
  <si>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</si>
  <si>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</si>
  <si>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</si>
  <si>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</si>
  <si>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</si>
  <si>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</si>
  <si>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</si>
  <si>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</si>
  <si>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</si>
  <si>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</si>
  <si>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</si>
  <si>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</si>
  <si>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</si>
  <si>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</si>
  <si>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</si>
  <si>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</si>
  <si>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</si>
  <si>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</si>
  <si>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</si>
  <si>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</si>
  <si>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</si>
  <si>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</si>
  <si>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</si>
  <si>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</si>
  <si>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</si>
  <si>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</si>
  <si>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</si>
  <si>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</si>
  <si>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</si>
  <si>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</si>
  <si>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</si>
  <si>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</si>
  <si>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</si>
  <si>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</si>
  <si>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</si>
  <si>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</si>
  <si>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</si>
  <si>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</si>
  <si>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</si>
  <si>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</si>
  <si>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</si>
  <si>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</si>
  <si>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</si>
  <si>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</si>
  <si>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</si>
  <si>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</si>
  <si>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</si>
  <si>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</si>
  <si>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</si>
  <si>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</si>
  <si>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</si>
  <si>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</si>
  <si>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</si>
  <si>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</si>
  <si>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</si>
  <si>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</si>
  <si>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</si>
  <si>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</si>
  <si>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</si>
  <si>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</si>
  <si>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</si>
  <si>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</si>
  <si>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</si>
  <si>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</si>
  <si>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</si>
  <si>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</si>
  <si>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</si>
  <si>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</si>
  <si>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</si>
  <si>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</si>
  <si>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</si>
  <si>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</si>
  <si>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</si>
  <si>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</si>
  <si>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</si>
  <si>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</si>
  <si>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</si>
  <si>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</si>
  <si>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</si>
  <si>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</si>
  <si>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</si>
  <si>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</si>
  <si>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</si>
  <si>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</si>
  <si>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</si>
  <si>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</si>
  <si>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</si>
  <si>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</si>
  <si>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</si>
  <si>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</si>
  <si>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</si>
  <si>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</si>
  <si>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</si>
  <si>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</si>
  <si>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</si>
  <si>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</si>
  <si>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</si>
  <si>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</si>
  <si>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</si>
  <si>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</si>
  <si>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</si>
  <si>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</si>
  <si>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</si>
  <si>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</si>
  <si>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</si>
  <si>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</si>
  <si>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</si>
  <si>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</si>
  <si>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</si>
  <si>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</si>
  <si>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</si>
  <si>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</si>
  <si>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</si>
  <si>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</si>
  <si>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</si>
  <si>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</si>
  <si>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</si>
  <si>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</si>
  <si>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</si>
  <si>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</si>
  <si>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</si>
  <si>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</si>
  <si>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</si>
  <si>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</si>
  <si>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</si>
  <si>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</si>
  <si>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</si>
  <si>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</si>
  <si>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</si>
  <si>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</si>
  <si>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</si>
  <si>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</si>
  <si>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</si>
  <si>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</si>
  <si>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</si>
  <si>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</si>
  <si>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</si>
  <si>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</si>
  <si>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</si>
  <si>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</si>
  <si>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</si>
  <si>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</si>
  <si>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</si>
  <si>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</si>
  <si>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</si>
  <si>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</si>
  <si>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</si>
  <si>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</si>
  <si>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</si>
  <si>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</si>
  <si>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</si>
  <si>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</si>
  <si>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</si>
  <si>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</si>
  <si>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</si>
  <si>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</si>
  <si>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</si>
  <si>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</si>
  <si>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</si>
  <si>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</si>
  <si>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</si>
  <si>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</si>
  <si>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</si>
  <si>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</si>
  <si>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</si>
  <si>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</si>
  <si>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</si>
  <si>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</si>
  <si>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</si>
  <si>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</si>
  <si>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</si>
  <si>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</si>
  <si>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</si>
  <si>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</si>
  <si>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</si>
  <si>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</si>
  <si>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</si>
  <si>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</si>
  <si>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</si>
  <si>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</si>
  <si>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</si>
  <si>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</si>
  <si>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</si>
  <si>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</si>
  <si>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</si>
  <si>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</si>
  <si>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</si>
  <si>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</si>
  <si>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</si>
  <si>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</si>
  <si>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</si>
  <si>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</si>
  <si>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</si>
  <si>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</si>
  <si>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</si>
  <si>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</si>
  <si>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</si>
  <si>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</si>
  <si>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</si>
  <si>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</si>
  <si>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</si>
  <si>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</si>
  <si>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</si>
  <si>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</si>
  <si>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</si>
  <si>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</si>
  <si>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</si>
  <si>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</si>
  <si>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</si>
  <si>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</si>
  <si>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</si>
  <si>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</si>
  <si>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</si>
  <si>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</si>
  <si>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</si>
  <si>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</si>
  <si>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</si>
  <si>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</si>
  <si>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</si>
  <si>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</si>
  <si>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</si>
  <si>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</si>
  <si>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</si>
  <si>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</si>
  <si>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</si>
  <si>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</si>
  <si>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</si>
  <si>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</si>
  <si>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</si>
  <si>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</si>
  <si>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</si>
  <si>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</si>
  <si>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</si>
  <si>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</si>
  <si>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</si>
  <si>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</si>
  <si>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</si>
  <si>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</si>
  <si>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</si>
  <si>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</si>
  <si>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</si>
  <si>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</si>
  <si>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</si>
  <si>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</si>
  <si>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</si>
  <si>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</si>
  <si>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</si>
  <si>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</si>
  <si>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</si>
  <si>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</si>
  <si>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</si>
  <si>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</si>
  <si>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</si>
  <si>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</si>
  <si>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</si>
  <si>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</si>
  <si>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</si>
  <si>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</si>
  <si>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</si>
  <si>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</si>
  <si>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</si>
  <si>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</si>
  <si>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</si>
  <si>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</si>
  <si>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</si>
  <si>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</si>
  <si>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</si>
  <si>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</si>
  <si>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</si>
  <si>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</si>
  <si>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</si>
  <si>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</si>
  <si>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</si>
  <si>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</si>
  <si>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</si>
  <si>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</si>
  <si>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</si>
  <si>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</si>
  <si>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</si>
  <si>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</si>
  <si>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</si>
  <si>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</si>
  <si>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</si>
  <si>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</si>
  <si>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</si>
  <si>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</si>
  <si>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</si>
  <si>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</si>
  <si>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</si>
  <si>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</si>
  <si>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</si>
  <si>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</si>
  <si>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</si>
  <si>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</si>
  <si>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</si>
  <si>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</si>
  <si>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</si>
  <si>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</si>
  <si>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</si>
  <si>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</si>
  <si>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</si>
  <si>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</si>
  <si>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</si>
  <si>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</si>
  <si>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</si>
  <si>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</si>
  <si>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</si>
  <si>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</si>
  <si>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</si>
  <si>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</si>
  <si>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</si>
  <si>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</si>
  <si>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</si>
  <si>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</si>
  <si>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</si>
  <si>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</si>
  <si>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</si>
  <si>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</si>
  <si>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</si>
  <si>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</si>
  <si>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</si>
  <si>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</si>
  <si>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</si>
  <si>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</si>
  <si>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</si>
  <si>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</si>
  <si>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</si>
  <si>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</si>
  <si>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</si>
  <si>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</si>
  <si>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</si>
  <si>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</si>
  <si>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</si>
  <si>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</si>
  <si>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</si>
  <si>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</si>
  <si>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</si>
  <si>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</si>
  <si>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</si>
  <si>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</si>
  <si>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</si>
  <si>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</si>
  <si>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</si>
  <si>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</si>
  <si>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</si>
  <si>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</si>
  <si>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</si>
  <si>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</si>
  <si>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</si>
  <si>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</si>
  <si>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</si>
  <si>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</si>
  <si>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</si>
  <si>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</si>
  <si>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</si>
  <si>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</si>
  <si>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</si>
  <si>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</si>
  <si>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</si>
  <si>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</si>
  <si>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</si>
  <si>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</si>
  <si>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</si>
  <si>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</si>
  <si>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</si>
  <si>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</si>
  <si>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</si>
  <si>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</si>
  <si>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</si>
  <si>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</si>
  <si>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</si>
  <si>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</si>
  <si>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</si>
  <si>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</si>
  <si>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</si>
  <si>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</si>
  <si>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</si>
  <si>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</si>
  <si>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</si>
  <si>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</si>
  <si>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</si>
  <si>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</si>
  <si>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</si>
  <si>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</si>
  <si>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</si>
  <si>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</si>
  <si>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</si>
  <si>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</si>
  <si>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</si>
  <si>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</si>
  <si>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</si>
  <si>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</si>
  <si>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</si>
  <si>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</si>
  <si>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</si>
  <si>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</si>
  <si>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</si>
  <si>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</si>
  <si>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</si>
  <si>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</si>
  <si>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</si>
  <si>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</si>
  <si>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</si>
  <si>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</si>
  <si>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</si>
  <si>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</si>
  <si>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</si>
  <si>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</si>
  <si>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</si>
  <si>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</si>
  <si>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</si>
  <si>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</si>
  <si>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</si>
  <si>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</si>
  <si>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</si>
  <si>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</si>
  <si>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</si>
  <si>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</si>
  <si>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</si>
  <si>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</si>
  <si>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</si>
  <si>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</si>
  <si>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</si>
  <si>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</si>
  <si>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</si>
  <si>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</si>
  <si>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</si>
  <si>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</si>
  <si>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</si>
  <si>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</si>
  <si>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</si>
  <si>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</si>
  <si>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</si>
  <si>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</si>
  <si>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</si>
  <si>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</si>
  <si>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</si>
  <si>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</si>
  <si>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</si>
  <si>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</si>
  <si>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</si>
  <si>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</si>
  <si>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</si>
  <si>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</si>
  <si>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</si>
  <si>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</si>
  <si>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</si>
  <si>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</si>
  <si>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</si>
  <si>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</si>
  <si>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</si>
  <si>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</si>
  <si>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</si>
  <si>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</si>
  <si>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</si>
  <si>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</si>
  <si>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</si>
  <si>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</si>
  <si>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</si>
  <si>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</si>
  <si>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</si>
  <si>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</si>
  <si>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</si>
  <si>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</si>
  <si>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</si>
  <si>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</si>
  <si>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</si>
  <si>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</si>
  <si>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</si>
  <si>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</si>
  <si>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</si>
  <si>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</si>
  <si>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</si>
  <si>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</si>
  <si>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</si>
  <si>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</si>
  <si>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</si>
  <si>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</si>
  <si>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</si>
  <si>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</si>
  <si>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</si>
  <si>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</si>
  <si>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</si>
  <si>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</si>
  <si>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</si>
  <si>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</si>
  <si>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</si>
  <si>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</si>
  <si>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</si>
  <si>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</si>
  <si>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</si>
  <si>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</si>
  <si>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</si>
  <si>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</si>
  <si>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</si>
  <si>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</si>
  <si>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</si>
  <si>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</si>
  <si>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</si>
  <si>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</si>
  <si>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</si>
  <si>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</si>
  <si>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</si>
  <si>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</si>
  <si>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</si>
  <si>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</si>
  <si>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</si>
  <si>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</si>
  <si>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</si>
  <si>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</si>
  <si>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</si>
  <si>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</si>
  <si>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</si>
  <si>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</si>
  <si>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</si>
  <si>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</si>
  <si>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</si>
  <si>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</si>
  <si>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</si>
  <si>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</si>
  <si>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</si>
  <si>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</si>
  <si>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</si>
  <si>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</si>
  <si>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</si>
  <si>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</si>
  <si>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</si>
  <si>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</si>
  <si>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</si>
  <si>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</si>
  <si>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</si>
  <si>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</si>
  <si>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</si>
  <si>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</si>
  <si>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</si>
  <si>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</si>
  <si>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</si>
  <si>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</si>
  <si>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</si>
  <si>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</si>
  <si>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</si>
  <si>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</si>
  <si>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</si>
  <si>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</si>
  <si>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</si>
  <si>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</si>
  <si>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</si>
  <si>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</si>
  <si>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</si>
  <si>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</si>
  <si>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</si>
  <si>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</si>
  <si>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</si>
  <si>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</si>
  <si>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</si>
  <si>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</si>
  <si>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</si>
  <si>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</si>
  <si>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</si>
  <si>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</si>
  <si>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</si>
  <si>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</si>
  <si>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</si>
  <si>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</si>
  <si>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</si>
  <si>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</si>
  <si>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</si>
  <si>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</si>
  <si>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</si>
  <si>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</si>
  <si>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</si>
  <si>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</si>
  <si>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</si>
  <si>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</si>
  <si>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</si>
  <si>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</si>
  <si>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</si>
  <si>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</si>
  <si>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</si>
  <si>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</si>
  <si>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</si>
  <si>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</si>
  <si>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</si>
  <si>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</si>
  <si>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</si>
  <si>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</si>
  <si>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</si>
  <si>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</si>
  <si>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</si>
  <si>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</si>
  <si>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</si>
  <si>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</si>
  <si>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</si>
  <si>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</si>
  <si>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</si>
  <si>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</si>
  <si>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</si>
  <si>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</si>
  <si>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</si>
  <si>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</si>
  <si>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</si>
  <si>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</si>
  <si>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</si>
  <si>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</si>
  <si>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</si>
  <si>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</si>
  <si>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</si>
  <si>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</si>
  <si>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</si>
  <si>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</si>
  <si>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</si>
  <si>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</si>
  <si>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</si>
  <si>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</si>
  <si>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</si>
  <si>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</si>
  <si>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</si>
  <si>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</si>
  <si>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</si>
  <si>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</si>
  <si>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</si>
  <si>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</si>
  <si>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</si>
  <si>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</si>
  <si>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</si>
  <si>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</si>
  <si>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</si>
  <si>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</si>
  <si>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</si>
  <si>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</si>
  <si>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</si>
  <si>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</si>
  <si>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</si>
  <si>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</si>
  <si>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</si>
  <si>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</si>
  <si>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</si>
  <si>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</si>
  <si>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</si>
  <si>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</si>
  <si>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</si>
  <si>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</si>
  <si>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</si>
  <si>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</si>
  <si>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</si>
  <si>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</si>
  <si>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</si>
  <si>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</si>
  <si>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</si>
  <si>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</si>
  <si>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</si>
  <si>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</si>
  <si>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</si>
  <si>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</si>
  <si>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</si>
  <si>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</si>
  <si>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</si>
  <si>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</si>
  <si>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</si>
  <si>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</si>
  <si>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</si>
  <si>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</si>
  <si>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</si>
  <si>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</si>
  <si>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</si>
  <si>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</si>
  <si>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</si>
  <si>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</si>
  <si>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</si>
  <si>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</si>
  <si>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</si>
  <si>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</si>
  <si>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</si>
  <si>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</si>
  <si>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</si>
  <si>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</si>
  <si>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</si>
  <si>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</si>
  <si>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</si>
  <si>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</si>
  <si>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</si>
  <si>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</si>
  <si>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</si>
  <si>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</si>
  <si>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</si>
  <si>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</si>
  <si>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</si>
  <si>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</si>
  <si>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</si>
  <si>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</si>
  <si>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</si>
  <si>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</si>
  <si>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</si>
  <si>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</si>
  <si>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</si>
  <si>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</si>
  <si>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</si>
  <si>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</si>
  <si>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</si>
  <si>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</si>
  <si>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</si>
  <si>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</si>
  <si>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</si>
  <si>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</si>
  <si>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</si>
  <si>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</si>
  <si>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</si>
  <si>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</si>
  <si>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</si>
  <si>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</si>
  <si>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</si>
  <si>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</si>
  <si>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</si>
  <si>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</si>
  <si>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</si>
  <si>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</si>
  <si>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</si>
  <si>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</si>
  <si>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</si>
  <si>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</si>
  <si>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</si>
  <si>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</si>
  <si>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</si>
  <si>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</si>
  <si>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</si>
  <si>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</si>
  <si>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</si>
  <si>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</si>
  <si>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</si>
  <si>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</si>
  <si>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</si>
  <si>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</si>
  <si>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</si>
  <si>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</si>
  <si>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</si>
  <si>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</si>
  <si>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</si>
  <si>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</si>
  <si>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</si>
  <si>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</si>
  <si>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</si>
  <si>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</si>
  <si>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</si>
  <si>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</si>
  <si>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</si>
  <si>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</si>
  <si>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</si>
  <si>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</si>
  <si>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</si>
  <si>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</si>
  <si>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</si>
  <si>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</si>
  <si>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</si>
  <si>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</si>
  <si>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</si>
  <si>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</si>
  <si>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</si>
  <si>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</si>
  <si>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</si>
  <si>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</si>
  <si>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</si>
  <si>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</si>
  <si>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</si>
  <si>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</si>
  <si>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</si>
  <si>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</si>
  <si>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</si>
  <si>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</si>
  <si>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</si>
  <si>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</si>
  <si>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</si>
  <si>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</si>
  <si>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</si>
  <si>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</si>
  <si>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</si>
  <si>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</si>
  <si>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</si>
  <si>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</si>
  <si>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</si>
  <si>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</si>
  <si>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</si>
  <si>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</si>
  <si>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</si>
  <si>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</si>
  <si>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</si>
  <si>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</si>
  <si>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</si>
  <si>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</si>
  <si>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</si>
  <si>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</si>
  <si>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</si>
  <si>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</si>
  <si>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</si>
  <si>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</si>
  <si>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</si>
  <si>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</si>
  <si>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</si>
  <si>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</si>
  <si>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</si>
  <si>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</si>
  <si>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</si>
  <si>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</si>
  <si>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</si>
  <si>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</si>
  <si>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</si>
  <si>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</si>
  <si>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</si>
  <si>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</si>
  <si>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</si>
  <si>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</si>
  <si>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</si>
  <si>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</si>
  <si>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</si>
  <si>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</si>
  <si>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</si>
  <si>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</si>
  <si>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</si>
  <si>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</si>
  <si>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</si>
  <si>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</si>
  <si>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</si>
  <si>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</si>
  <si>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</si>
  <si>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</si>
  <si>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</si>
  <si>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</si>
  <si>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</si>
  <si>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</si>
  <si>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</si>
  <si>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</si>
  <si>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</si>
  <si>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</si>
  <si>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</si>
  <si>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</si>
  <si>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</si>
  <si>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</si>
  <si>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</si>
  <si>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</si>
  <si>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</si>
  <si>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</si>
  <si>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</si>
  <si>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</si>
  <si>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</si>
  <si>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</si>
  <si>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</si>
  <si>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</si>
  <si>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</si>
  <si>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</si>
  <si>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</si>
  <si>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</si>
  <si>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</si>
  <si>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</si>
  <si>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</si>
  <si>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</si>
  <si>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</si>
  <si>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</si>
  <si>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</si>
  <si>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</si>
  <si>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</si>
  <si>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</si>
  <si>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</si>
  <si>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</si>
  <si>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</si>
  <si>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</si>
  <si>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</si>
  <si>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</si>
  <si>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</si>
  <si>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</si>
  <si>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</si>
  <si>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</si>
  <si>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</si>
  <si>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</si>
  <si>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</si>
  <si>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</si>
  <si>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</si>
  <si>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</si>
  <si>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</si>
  <si>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</si>
  <si>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</si>
  <si>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</si>
  <si>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</si>
  <si>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</si>
  <si>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</si>
  <si>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</si>
  <si>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</si>
  <si>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</si>
  <si>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</si>
  <si>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</si>
  <si>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</si>
  <si>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</si>
  <si>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</si>
  <si>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</si>
  <si>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</si>
  <si>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</si>
  <si>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</si>
  <si>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</si>
  <si>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</si>
  <si>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</si>
  <si>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</si>
  <si>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</si>
  <si>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</si>
  <si>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</si>
  <si>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</si>
  <si>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</si>
  <si>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</si>
  <si>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</si>
  <si>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</si>
  <si>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</si>
  <si>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</si>
  <si>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</si>
  <si>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</si>
  <si>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</si>
  <si>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</si>
  <si>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</si>
  <si>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</si>
  <si>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</si>
  <si>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</si>
  <si>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</si>
  <si>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</si>
  <si>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</si>
  <si>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</si>
  <si>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</si>
  <si>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</si>
  <si>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</si>
  <si>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</si>
  <si>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</si>
  <si>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</si>
  <si>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</si>
  <si>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</si>
  <si>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</si>
  <si>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</si>
  <si>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</si>
  <si>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</si>
  <si>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</si>
  <si>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</si>
  <si>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</si>
  <si>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</si>
  <si>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</si>
  <si>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</si>
  <si>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</si>
  <si>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</si>
  <si>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</si>
  <si>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</si>
  <si>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</si>
  <si>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</si>
  <si>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</si>
  <si>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</si>
  <si>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</si>
  <si>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</si>
  <si>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</si>
  <si>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</si>
  <si>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</si>
  <si>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</si>
  <si>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</si>
  <si>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</si>
  <si>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</si>
  <si>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</si>
  <si>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</si>
  <si>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</si>
  <si>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</si>
  <si>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</si>
  <si>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</si>
  <si>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</si>
  <si>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</si>
  <si>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</si>
  <si>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</si>
  <si>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</si>
  <si>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</si>
  <si>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</si>
  <si>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</si>
  <si>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</si>
  <si>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</si>
  <si>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</si>
  <si>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</si>
  <si>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</si>
  <si>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</si>
  <si>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</si>
  <si>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</si>
  <si>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</si>
  <si>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</si>
  <si>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</si>
  <si>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</si>
  <si>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</si>
  <si>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</si>
  <si>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</si>
  <si>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</si>
  <si>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</si>
  <si>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</si>
  <si>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</si>
  <si>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</si>
  <si>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</si>
  <si>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</si>
  <si>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</si>
  <si>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</si>
  <si>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</si>
  <si>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</si>
  <si>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</si>
  <si>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</si>
  <si>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</si>
  <si>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</si>
  <si>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</si>
  <si>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</si>
  <si>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</si>
  <si>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</si>
  <si>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</si>
  <si>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</si>
  <si>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</si>
  <si>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</si>
  <si>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</si>
  <si>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</si>
  <si>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</si>
  <si>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</si>
  <si>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</si>
  <si>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</si>
  <si>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</si>
  <si>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</si>
  <si>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</si>
  <si>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</si>
  <si>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</si>
  <si>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</si>
  <si>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</si>
  <si>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</si>
  <si>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</si>
  <si>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</si>
  <si>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</si>
  <si>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</si>
  <si>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</si>
  <si>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</si>
  <si>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</si>
  <si>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</si>
  <si>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</si>
  <si>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</si>
  <si>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</si>
  <si>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</si>
  <si>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</si>
  <si>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</si>
  <si>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</si>
  <si>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</si>
  <si>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</si>
  <si>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</si>
  <si>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</si>
  <si>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</si>
  <si>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</si>
  <si>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</si>
  <si>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</si>
  <si>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</si>
  <si>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</si>
  <si>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</si>
  <si>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</si>
  <si>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</si>
  <si>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</si>
  <si>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</si>
  <si>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</si>
  <si>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</si>
  <si>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</si>
  <si>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</si>
  <si>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</si>
  <si>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</si>
  <si>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</si>
  <si>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</si>
  <si>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</si>
  <si>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</si>
  <si>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</si>
  <si>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</si>
  <si>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</si>
  <si>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</si>
  <si>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</si>
  <si>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</si>
  <si>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</si>
  <si>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</si>
  <si>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</si>
  <si>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</si>
  <si>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</si>
  <si>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</si>
  <si>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</si>
  <si>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</si>
  <si>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</si>
  <si>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</si>
  <si>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</si>
  <si>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</si>
  <si>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</si>
  <si>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</si>
  <si>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</si>
  <si>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</si>
  <si>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</si>
  <si>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</si>
  <si>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</si>
  <si>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</si>
  <si>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</si>
  <si>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</si>
  <si>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</si>
  <si>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</si>
  <si>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</si>
  <si>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</si>
  <si>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</si>
  <si>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</si>
  <si>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</si>
  <si>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</si>
  <si>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</si>
  <si>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</si>
  <si>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</si>
  <si>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</si>
  <si>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</si>
  <si>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</si>
  <si>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</si>
  <si>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</si>
  <si>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</si>
  <si>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</si>
  <si>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</si>
  <si>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</si>
  <si>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</si>
  <si>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</si>
  <si>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</si>
  <si>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</si>
  <si>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</si>
  <si>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</si>
  <si>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</si>
  <si>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</si>
  <si>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</si>
  <si>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</si>
  <si>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</si>
  <si>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</si>
  <si>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</si>
  <si>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</si>
  <si>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</si>
  <si>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</si>
  <si>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</si>
  <si>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</si>
  <si>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</si>
  <si>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</si>
  <si>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</si>
  <si>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</si>
  <si>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</si>
  <si>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</si>
  <si>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</si>
  <si>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</si>
  <si>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</si>
  <si>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</si>
  <si>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</si>
  <si>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</si>
  <si>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</si>
  <si>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</si>
  <si>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</si>
  <si>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</si>
  <si>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</si>
  <si>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</si>
  <si>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</si>
  <si>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</si>
  <si>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</si>
  <si>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</si>
  <si>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</si>
  <si>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</si>
  <si>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</si>
  <si>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</si>
  <si>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</si>
  <si>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</si>
  <si>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</si>
  <si>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</si>
  <si>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</si>
  <si>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</si>
  <si>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</si>
  <si>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</si>
  <si>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</si>
  <si>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</si>
  <si>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</si>
  <si>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</si>
  <si>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</si>
  <si>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</si>
  <si>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</si>
  <si>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</si>
  <si>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</si>
  <si>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</si>
  <si>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</si>
  <si>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</si>
  <si>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</si>
  <si>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</si>
  <si>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</si>
  <si>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</si>
  <si>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</si>
  <si>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</si>
  <si>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</si>
  <si>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</si>
  <si>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</si>
  <si>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</si>
  <si>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</si>
  <si>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</si>
  <si>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</si>
  <si>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</si>
  <si>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</si>
  <si>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</si>
  <si>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</si>
  <si>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</si>
  <si>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</si>
  <si>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</si>
  <si>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</si>
  <si>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</si>
  <si>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</si>
  <si>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</si>
  <si>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</si>
  <si>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</si>
  <si>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</si>
  <si>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</si>
  <si>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</si>
  <si>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</si>
  <si>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</si>
  <si>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</si>
  <si>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</si>
  <si>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</si>
  <si>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</si>
  <si>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</si>
  <si>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</si>
  <si>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</si>
  <si>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</si>
  <si>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</si>
  <si>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</si>
  <si>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</si>
  <si>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</si>
  <si>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</si>
  <si>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</si>
  <si>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</si>
  <si>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</si>
  <si>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</si>
  <si>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</si>
  <si>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</si>
  <si>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</si>
  <si>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</si>
  <si>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</si>
  <si>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</si>
  <si>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</si>
  <si>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</si>
  <si>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</si>
  <si>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</si>
  <si>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</si>
  <si>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</si>
  <si>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</si>
  <si>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</si>
  <si>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</si>
  <si>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</si>
  <si>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</si>
  <si>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</si>
  <si>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</si>
  <si>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</si>
  <si>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</si>
  <si>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</si>
  <si>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</si>
  <si>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</si>
  <si>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</si>
  <si>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</si>
  <si>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</si>
  <si>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</si>
  <si>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</si>
  <si>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</si>
  <si>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</si>
  <si>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</si>
  <si>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</si>
  <si>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</si>
  <si>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</si>
  <si>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</si>
  <si>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</si>
  <si>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</si>
  <si>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</si>
  <si>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</si>
  <si>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</si>
  <si>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</si>
  <si>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</si>
  <si>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</si>
  <si>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</si>
  <si>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</si>
  <si>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</si>
  <si>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</si>
  <si>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</si>
  <si>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</si>
  <si>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</si>
  <si>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</si>
  <si>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</si>
  <si>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</si>
  <si>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</si>
  <si>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</si>
  <si>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</si>
  <si>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</si>
  <si>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</si>
  <si>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</si>
  <si>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</si>
  <si>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</si>
  <si>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</si>
  <si>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</si>
  <si>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</si>
  <si>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</si>
  <si>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</si>
  <si>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</si>
  <si>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</si>
  <si>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</si>
  <si>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</si>
  <si>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</si>
  <si>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</si>
  <si>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</si>
  <si>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</si>
  <si>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</si>
  <si>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</si>
  <si>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</si>
  <si>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</si>
  <si>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</si>
  <si>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</si>
  <si>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</si>
  <si>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</si>
  <si>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</si>
  <si>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</si>
  <si>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</si>
  <si>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</si>
  <si>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</si>
  <si>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</si>
  <si>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</si>
  <si>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</si>
  <si>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</si>
  <si>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</si>
  <si>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</si>
  <si>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</si>
  <si>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</si>
  <si>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</si>
  <si>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</si>
  <si>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</si>
  <si>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</si>
  <si>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</si>
  <si>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</si>
  <si>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</si>
  <si>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</si>
  <si>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</si>
  <si>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</si>
  <si>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</si>
  <si>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</si>
  <si>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</si>
  <si>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</si>
  <si>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</si>
  <si>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</si>
  <si>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</si>
  <si>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</si>
  <si>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</si>
  <si>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</si>
  <si>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</si>
  <si>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</si>
  <si>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</si>
  <si>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</si>
  <si>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</si>
  <si>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</si>
  <si>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</si>
  <si>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</si>
  <si>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</si>
  <si>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</si>
  <si>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</si>
  <si>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</si>
  <si>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</si>
  <si>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</si>
  <si>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</si>
  <si>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</si>
  <si>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</si>
  <si>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</si>
  <si>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</si>
  <si>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</si>
  <si>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</si>
  <si>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</si>
  <si>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</si>
  <si>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</si>
  <si>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</si>
  <si>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</si>
  <si>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</si>
  <si>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</si>
  <si>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</si>
  <si>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</si>
  <si>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</si>
  <si>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</si>
  <si>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</si>
  <si>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</si>
  <si>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</si>
  <si>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</si>
  <si>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</si>
  <si>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</si>
  <si>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</si>
  <si>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</si>
  <si>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</si>
  <si>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</si>
  <si>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</si>
  <si>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</si>
  <si>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</si>
  <si>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</si>
  <si>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</si>
  <si>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</si>
  <si>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</si>
  <si>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</si>
  <si>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</si>
  <si>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</si>
  <si>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</si>
  <si>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</si>
  <si>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</si>
  <si>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</si>
  <si>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</si>
  <si>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</si>
  <si>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</si>
  <si>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</si>
  <si>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</si>
  <si>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</si>
  <si>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</si>
  <si>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</si>
  <si>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</si>
  <si>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</si>
  <si>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</si>
  <si>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</si>
  <si>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</si>
  <si>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</si>
  <si>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</si>
  <si>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</si>
  <si>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</si>
  <si>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</si>
  <si>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</si>
  <si>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</si>
  <si>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</si>
  <si>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</si>
  <si>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</si>
  <si>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</si>
  <si>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</si>
  <si>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</si>
  <si>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</si>
  <si>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</si>
  <si>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</si>
  <si>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</si>
  <si>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</si>
  <si>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</si>
  <si>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</si>
  <si>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</si>
  <si>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</si>
  <si>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</si>
  <si>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</si>
  <si>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</si>
  <si>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</si>
  <si>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</si>
  <si>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</si>
  <si>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</si>
  <si>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</si>
  <si>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</si>
  <si>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</si>
  <si>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</si>
  <si>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</si>
  <si>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</si>
  <si>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</si>
  <si>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</si>
  <si>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</si>
  <si>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</si>
  <si>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</si>
  <si>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</si>
  <si>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</si>
  <si>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</si>
  <si>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</si>
  <si>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</si>
  <si>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</si>
  <si>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</si>
  <si>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</si>
  <si>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</si>
  <si>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</si>
  <si>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</si>
  <si>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</si>
  <si>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</si>
  <si>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</si>
  <si>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</si>
  <si>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</si>
  <si>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</si>
  <si>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</si>
  <si>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</si>
  <si>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</si>
  <si>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</si>
  <si>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</si>
  <si>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</si>
  <si>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</si>
  <si>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</si>
  <si>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</si>
  <si>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</si>
  <si>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</si>
  <si>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</si>
  <si>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</si>
  <si>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</si>
  <si>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</si>
  <si>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</si>
  <si>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</si>
  <si>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</si>
  <si>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</si>
  <si>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</si>
  <si>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</si>
  <si>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</si>
  <si>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</si>
  <si>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</si>
  <si>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</si>
  <si>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</si>
  <si>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</si>
  <si>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</si>
  <si>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</si>
  <si>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</si>
  <si>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</si>
  <si>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</si>
  <si>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</si>
  <si>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</si>
  <si>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</si>
  <si>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</si>
  <si>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</si>
  <si>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</si>
  <si>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</si>
  <si>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</si>
  <si>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</si>
  <si>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</si>
  <si>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</si>
  <si>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</si>
  <si>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</si>
  <si>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</si>
  <si>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</si>
  <si>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</si>
  <si>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</si>
  <si>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</si>
  <si>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</si>
  <si>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</si>
  <si>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</si>
  <si>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</si>
  <si>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</si>
  <si>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</si>
  <si>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</si>
  <si>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</si>
  <si>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</si>
  <si>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</si>
  <si>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</si>
  <si>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</si>
  <si>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</si>
  <si>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</si>
  <si>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</si>
  <si>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</si>
  <si>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</si>
  <si>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</si>
  <si>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</si>
  <si>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</si>
  <si>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</si>
  <si>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</si>
  <si>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</si>
  <si>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</si>
  <si>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</si>
  <si>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</si>
  <si>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</si>
  <si>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</si>
  <si>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</si>
  <si>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</si>
  <si>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</si>
  <si>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</si>
  <si>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</si>
  <si>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</si>
  <si>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</si>
  <si>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</si>
  <si>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</si>
  <si>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</si>
  <si>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</si>
  <si>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</si>
  <si>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</si>
  <si>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</si>
  <si>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</si>
  <si>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</si>
  <si>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</si>
  <si>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</si>
  <si>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</si>
  <si>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</si>
  <si>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</si>
  <si>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</si>
  <si>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</si>
  <si>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</si>
  <si>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</si>
  <si>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</si>
  <si>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</si>
  <si>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</si>
  <si>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</si>
  <si>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</si>
  <si>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</si>
  <si>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</si>
  <si>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</si>
  <si>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</si>
  <si>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</si>
  <si>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</si>
  <si>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</si>
  <si>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</si>
  <si>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</si>
  <si>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</si>
  <si>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</si>
  <si>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</si>
  <si>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</si>
  <si>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</si>
  <si>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</si>
  <si>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</si>
  <si>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</si>
  <si>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</si>
  <si>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</si>
  <si>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</si>
  <si>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</si>
  <si>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</si>
  <si>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</si>
  <si>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</si>
  <si>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</si>
  <si>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</si>
  <si>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</si>
  <si>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</si>
  <si>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</si>
  <si>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</si>
  <si>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</si>
  <si>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</si>
  <si>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</si>
  <si>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</si>
  <si>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</si>
  <si>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</si>
  <si>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</si>
  <si>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</si>
  <si>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</si>
  <si>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</si>
  <si>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</si>
  <si>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</si>
  <si>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</si>
  <si>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</si>
  <si>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</si>
  <si>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</si>
  <si>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</si>
  <si>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</si>
  <si>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</si>
  <si>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</si>
  <si>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</si>
  <si>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</si>
  <si>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</si>
  <si>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</si>
  <si>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</si>
  <si>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</si>
  <si>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</si>
  <si>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</si>
  <si>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</si>
  <si>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</si>
  <si>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</si>
  <si>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</si>
  <si>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</si>
  <si>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</si>
  <si>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</si>
  <si>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</si>
  <si>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</si>
  <si>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</si>
  <si>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</si>
  <si>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</si>
  <si>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</si>
  <si>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</si>
  <si>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</si>
  <si>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</si>
  <si>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</si>
  <si>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</si>
  <si>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</si>
  <si>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</si>
  <si>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</si>
  <si>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</si>
  <si>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</si>
  <si>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</si>
  <si>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</si>
  <si>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</si>
  <si>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</si>
  <si>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</si>
  <si>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</si>
  <si>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</si>
  <si>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</si>
  <si>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</si>
  <si>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</si>
  <si>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</si>
  <si>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</si>
  <si>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</si>
  <si>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</si>
  <si>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</si>
  <si>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</si>
  <si>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</si>
  <si>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</si>
  <si>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</si>
  <si>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</si>
  <si>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</si>
  <si>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</si>
  <si>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</si>
  <si>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</si>
  <si>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</si>
  <si>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</si>
  <si>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</si>
  <si>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</si>
  <si>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</si>
  <si>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</si>
  <si>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</si>
  <si>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</si>
  <si>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</si>
  <si>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</si>
  <si>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</si>
  <si>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</si>
  <si>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</si>
  <si>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</si>
  <si>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</si>
  <si>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</si>
  <si>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</si>
  <si>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</si>
  <si>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</si>
  <si>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</si>
  <si>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</si>
  <si>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</si>
  <si>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</si>
  <si>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</si>
  <si>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</si>
  <si>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</si>
  <si>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</si>
  <si>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</si>
  <si>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</si>
  <si>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</si>
  <si>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</si>
  <si>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</si>
  <si>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</si>
  <si>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</si>
  <si>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</si>
  <si>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</si>
  <si>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</si>
  <si>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</si>
  <si>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</si>
  <si>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</si>
  <si>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</si>
  <si>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</si>
  <si>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</si>
  <si>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</si>
  <si>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</si>
  <si>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</si>
  <si>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</si>
  <si>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</si>
  <si>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</si>
  <si>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</si>
  <si>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</si>
  <si>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</si>
  <si>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</si>
  <si>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</si>
  <si>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</si>
  <si>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</si>
  <si>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</si>
  <si>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</si>
  <si>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</si>
  <si>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</si>
  <si>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</si>
  <si>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</si>
  <si>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</si>
  <si>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</si>
  <si>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</si>
  <si>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</si>
  <si>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</si>
  <si>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</si>
  <si>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</si>
  <si>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</si>
  <si>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</si>
  <si>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</si>
  <si>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</si>
  <si>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</si>
  <si>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</si>
  <si>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</si>
  <si>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</si>
  <si>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</si>
  <si>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</si>
  <si>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</si>
  <si>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</si>
  <si>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</si>
  <si>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</si>
  <si>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</si>
  <si>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</si>
  <si>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</si>
  <si>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</si>
  <si>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</si>
  <si>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</si>
  <si>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</si>
  <si>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</si>
  <si>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</si>
  <si>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</si>
  <si>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</si>
  <si>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</si>
  <si>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</si>
  <si>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</si>
  <si>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</si>
  <si>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</si>
  <si>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</si>
  <si>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</si>
  <si>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</si>
  <si>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</si>
  <si>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</si>
  <si>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</si>
  <si>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</si>
  <si>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</si>
  <si>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</si>
  <si>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</si>
  <si>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</si>
  <si>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</si>
  <si>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</si>
  <si>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</si>
  <si>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</si>
  <si>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</si>
  <si>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</si>
  <si>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</si>
  <si>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</si>
  <si>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</si>
  <si>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</si>
  <si>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</si>
  <si>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</si>
  <si>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</si>
  <si>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</si>
  <si>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</si>
  <si>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</si>
  <si>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</si>
  <si>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</si>
  <si>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</si>
  <si>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</si>
  <si>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</si>
  <si>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</si>
  <si>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</si>
  <si>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</si>
  <si>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</si>
  <si>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</si>
  <si>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</si>
  <si>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</si>
  <si>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</si>
  <si>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</si>
  <si>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</si>
  <si>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</si>
  <si>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</si>
  <si>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</si>
  <si>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</si>
  <si>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</si>
  <si>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</si>
  <si>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</si>
  <si>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</si>
  <si>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</si>
  <si>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</si>
  <si>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</si>
  <si>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</si>
  <si>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</si>
  <si>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</si>
  <si>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</si>
  <si>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</si>
  <si>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</si>
  <si>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</si>
  <si>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</si>
  <si>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</si>
  <si>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</si>
  <si>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</si>
  <si>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</si>
  <si>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</si>
  <si>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</si>
  <si>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</si>
  <si>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</si>
  <si>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</si>
  <si>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</si>
  <si>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</si>
  <si>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</si>
  <si>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</si>
  <si>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</si>
  <si>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</si>
  <si>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</si>
  <si>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</si>
  <si>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</si>
  <si>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</si>
  <si>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</si>
  <si>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</si>
  <si>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</si>
  <si>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</si>
  <si>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</si>
  <si>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</si>
  <si>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</si>
  <si>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</si>
  <si>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</si>
  <si>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</si>
  <si>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</si>
  <si>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</si>
  <si>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</si>
  <si>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</si>
  <si>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</si>
  <si>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</si>
  <si>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</si>
  <si>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</si>
  <si>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</si>
  <si>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</si>
  <si>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</si>
  <si>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</si>
  <si>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</si>
  <si>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</si>
  <si>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</si>
  <si>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</si>
  <si>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</si>
  <si>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</si>
  <si>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</si>
  <si>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</si>
  <si>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</si>
  <si>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</si>
  <si>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</si>
  <si>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</si>
  <si>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</si>
  <si>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</si>
  <si>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</si>
  <si>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</si>
  <si>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</si>
  <si>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</si>
  <si>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</si>
  <si>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</si>
  <si>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</si>
  <si>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</si>
  <si>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</si>
  <si>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</si>
  <si>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</si>
  <si>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</si>
  <si>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</si>
  <si>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</si>
  <si>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</si>
  <si>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</si>
  <si>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</si>
  <si>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</si>
  <si>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</si>
  <si>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</si>
  <si>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</si>
  <si>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</si>
  <si>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</si>
  <si>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</si>
  <si>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</si>
  <si>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</si>
  <si>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</si>
  <si>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</si>
  <si>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</si>
  <si>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</si>
  <si>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</si>
  <si>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</si>
  <si>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</si>
  <si>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</si>
  <si>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</si>
  <si>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</si>
  <si>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</si>
  <si>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</si>
  <si>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</si>
  <si>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</si>
  <si>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</si>
  <si>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</si>
  <si>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</si>
  <si>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</si>
  <si>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</si>
  <si>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</si>
  <si>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</si>
  <si>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</si>
  <si>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</si>
  <si>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</si>
  <si>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</si>
  <si>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</si>
  <si>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</si>
  <si>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</si>
  <si>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</si>
  <si>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</si>
  <si>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</si>
  <si>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</si>
  <si>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</si>
  <si>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</si>
  <si>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</si>
  <si>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</si>
  <si>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</si>
  <si>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</si>
  <si>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</si>
  <si>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</si>
  <si>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</si>
  <si>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</si>
  <si>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</si>
  <si>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</si>
  <si>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</si>
  <si>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</si>
  <si>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</si>
  <si>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</si>
  <si>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</si>
  <si>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</si>
  <si>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</si>
  <si>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</si>
  <si>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</si>
  <si>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</si>
  <si>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</si>
  <si>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</si>
  <si>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</si>
  <si>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</si>
  <si>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</si>
  <si>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</si>
  <si>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</si>
  <si>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</si>
  <si>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</si>
  <si>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</si>
  <si>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</si>
  <si>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</si>
  <si>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</si>
  <si>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</si>
  <si>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</si>
  <si>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</si>
  <si>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</si>
  <si>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</si>
  <si>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</si>
  <si>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</si>
  <si>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</si>
  <si>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</si>
  <si>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</si>
  <si>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</si>
  <si>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</si>
  <si>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</si>
  <si>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</si>
  <si>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</si>
  <si>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</si>
  <si>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</si>
  <si>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</si>
  <si>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</si>
  <si>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</si>
  <si>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</si>
  <si>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</si>
  <si>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</si>
  <si>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</si>
  <si>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</si>
  <si>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</si>
  <si>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</si>
  <si>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</si>
  <si>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</si>
  <si>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</si>
  <si>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</si>
  <si>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</si>
  <si>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</si>
  <si>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</si>
  <si>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</si>
  <si>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</si>
  <si>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</si>
  <si>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</si>
  <si>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</si>
  <si>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</si>
  <si>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</si>
  <si>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</si>
  <si>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</si>
  <si>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</si>
  <si>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</si>
  <si>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</si>
  <si>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</si>
  <si>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</si>
  <si>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</si>
  <si>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</si>
  <si>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</si>
  <si>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</si>
  <si>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</si>
  <si>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</si>
  <si>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</si>
  <si>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</si>
  <si>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</si>
  <si>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</si>
  <si>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</si>
  <si>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</si>
  <si>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</si>
  <si>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</si>
  <si>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</si>
  <si>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</si>
  <si>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</si>
  <si>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</si>
  <si>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</si>
  <si>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</si>
  <si>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</si>
  <si>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</si>
  <si>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</si>
  <si>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</si>
  <si>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</si>
  <si>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</si>
  <si>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</si>
  <si>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</si>
  <si>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</si>
  <si>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</si>
  <si>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</si>
  <si>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</si>
  <si>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</si>
  <si>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</si>
  <si>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</si>
  <si>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</si>
  <si>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</si>
  <si>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</si>
  <si>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</si>
  <si>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</si>
  <si>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</si>
  <si>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</si>
  <si>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</si>
  <si>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</si>
  <si>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</si>
  <si>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</si>
  <si>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</si>
  <si>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</si>
  <si>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</si>
  <si>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</si>
  <si>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</si>
  <si>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</si>
  <si>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</si>
  <si>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</si>
  <si>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</si>
  <si>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</si>
  <si>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</si>
  <si>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</si>
  <si>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</si>
  <si>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</si>
  <si>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</si>
  <si>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</si>
  <si>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</si>
  <si>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</si>
  <si>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</si>
  <si>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</si>
  <si>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</si>
  <si>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</si>
  <si>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</si>
  <si>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</si>
  <si>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</si>
  <si>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</si>
  <si>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</si>
  <si>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</si>
  <si>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</si>
  <si>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</si>
  <si>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</si>
  <si>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</si>
  <si>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</si>
  <si>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</si>
  <si>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</si>
  <si>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</si>
  <si>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</si>
  <si>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</si>
  <si>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</si>
  <si>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</si>
  <si>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</si>
  <si>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</si>
  <si>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</si>
  <si>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</si>
  <si>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</si>
  <si>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</si>
  <si>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</si>
  <si>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</si>
  <si>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</si>
  <si>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</si>
  <si>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</si>
  <si>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</si>
  <si>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</si>
  <si>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</si>
  <si>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</si>
  <si>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</si>
  <si>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</si>
  <si>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</si>
  <si>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</si>
  <si>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</si>
  <si>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</si>
  <si>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</si>
  <si>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</si>
  <si>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</si>
  <si>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</si>
  <si>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</si>
  <si>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</si>
  <si>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</si>
  <si>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</si>
  <si>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</si>
  <si>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</si>
  <si>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</si>
  <si>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</si>
  <si>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</si>
  <si>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</si>
  <si>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</si>
  <si>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</si>
  <si>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</si>
  <si>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</si>
  <si>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</si>
  <si>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</si>
  <si>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</si>
  <si>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</si>
  <si>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</si>
  <si>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</si>
  <si>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</si>
  <si>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</si>
  <si>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</si>
  <si>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</si>
  <si>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</si>
  <si>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</si>
  <si>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</si>
  <si>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</si>
  <si>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</si>
  <si>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</si>
  <si>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</si>
  <si>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</si>
  <si>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</si>
  <si>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</si>
  <si>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</si>
  <si>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</si>
  <si>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</si>
  <si>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</si>
  <si>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</si>
  <si>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</si>
  <si>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</si>
  <si>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</si>
  <si>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</si>
  <si>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</si>
  <si>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</si>
  <si>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</si>
  <si>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</si>
  <si>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</si>
  <si>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</si>
  <si>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</si>
  <si>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</si>
  <si>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</si>
  <si>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</si>
  <si>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</si>
  <si>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</si>
  <si>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</si>
  <si>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</si>
  <si>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</si>
  <si>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</si>
  <si>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</si>
  <si>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</si>
  <si>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</si>
  <si>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</si>
  <si>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</si>
  <si>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</si>
  <si>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</si>
  <si>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</si>
  <si>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</si>
  <si>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</si>
  <si>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</si>
  <si>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</si>
  <si>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</si>
  <si>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</si>
  <si>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</si>
  <si>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</si>
  <si>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</si>
  <si>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</si>
  <si>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</si>
  <si>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</si>
  <si>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</si>
  <si>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</si>
  <si>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</si>
  <si>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</si>
  <si>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</si>
  <si>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</si>
  <si>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</si>
  <si>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</si>
  <si>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</si>
  <si>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</si>
  <si>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</si>
  <si>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</si>
  <si>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</si>
  <si>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</si>
  <si>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</si>
  <si>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</si>
  <si>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</si>
  <si>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</si>
  <si>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</si>
  <si>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</si>
  <si>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</si>
  <si>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</si>
  <si>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</si>
  <si>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</si>
  <si>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</si>
  <si>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</si>
  <si>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</si>
  <si>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</si>
  <si>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</si>
  <si>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</si>
  <si>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</si>
  <si>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</si>
  <si>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</si>
  <si>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</si>
  <si>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</si>
  <si>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</si>
  <si>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</si>
  <si>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</si>
  <si>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</si>
  <si>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</si>
  <si>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</si>
  <si>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</si>
  <si>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</si>
  <si>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</si>
  <si>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</si>
  <si>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</si>
  <si>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</si>
  <si>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</si>
  <si>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</si>
  <si>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</si>
  <si>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</si>
  <si>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</si>
  <si>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</si>
  <si>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</si>
  <si>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</si>
  <si>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</si>
  <si>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</si>
  <si>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</si>
  <si>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</si>
  <si>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</si>
  <si>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</si>
  <si>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</si>
  <si>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</si>
  <si>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</si>
  <si>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</si>
  <si>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</si>
  <si>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</si>
  <si>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</si>
  <si>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</si>
  <si>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</si>
  <si>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</si>
  <si>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</si>
  <si>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</si>
  <si>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</si>
  <si>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</si>
  <si>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</si>
  <si>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</si>
  <si>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</si>
  <si>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</si>
  <si>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</si>
  <si>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</si>
  <si>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</si>
  <si>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</si>
  <si>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</si>
  <si>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</si>
  <si>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</si>
  <si>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</si>
  <si>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</si>
  <si>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</si>
  <si>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</si>
  <si>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</si>
  <si>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</si>
  <si>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</si>
  <si>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</si>
  <si>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</si>
  <si>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</si>
  <si>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</si>
  <si>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</si>
  <si>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</si>
  <si>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</si>
  <si>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</si>
  <si>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</si>
  <si>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</si>
  <si>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</si>
  <si>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</si>
  <si>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</si>
  <si>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</si>
  <si>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</si>
  <si>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</si>
  <si>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</si>
  <si>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</si>
  <si>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</si>
  <si>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</si>
  <si>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</si>
  <si>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</si>
  <si>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</si>
  <si>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</si>
  <si>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</si>
  <si>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</si>
  <si>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</si>
  <si>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</si>
  <si>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</si>
  <si>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</si>
  <si>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</si>
  <si>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</si>
  <si>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</si>
  <si>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</si>
  <si>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</si>
  <si>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</si>
  <si>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</si>
  <si>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</si>
  <si>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</si>
  <si>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</si>
  <si>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</si>
  <si>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</si>
  <si>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</si>
  <si>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</si>
  <si>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</si>
  <si>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</si>
  <si>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</si>
  <si>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</si>
  <si>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</si>
  <si>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</si>
  <si>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</si>
  <si>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</si>
  <si>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</si>
  <si>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</si>
  <si>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</si>
  <si>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</si>
  <si>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</si>
  <si>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</si>
  <si>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</si>
  <si>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</si>
  <si>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</si>
  <si>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</si>
  <si>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</si>
  <si>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</si>
  <si>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</si>
  <si>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</si>
  <si>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</si>
  <si>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</si>
  <si>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</si>
  <si>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</si>
  <si>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</si>
  <si>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</si>
  <si>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</si>
  <si>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</si>
  <si>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</si>
  <si>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</si>
  <si>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</si>
  <si>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</si>
  <si>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</si>
  <si>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</si>
  <si>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</si>
  <si>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</si>
  <si>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</si>
  <si>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</si>
  <si>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</si>
  <si>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</si>
  <si>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</si>
  <si>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</si>
  <si>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</si>
  <si>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</si>
  <si>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</si>
  <si>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</si>
  <si>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</si>
  <si>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</si>
  <si>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</si>
  <si>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</si>
  <si>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</si>
  <si>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</si>
  <si>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</si>
  <si>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</si>
  <si>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</si>
  <si>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</si>
  <si>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</si>
  <si>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</si>
  <si>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</si>
  <si>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</si>
  <si>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</si>
  <si>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</si>
  <si>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</si>
  <si>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</si>
  <si>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</si>
  <si>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</si>
  <si>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</si>
  <si>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</si>
  <si>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</si>
  <si>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</si>
  <si>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</si>
  <si>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</si>
  <si>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</si>
  <si>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</si>
  <si>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</si>
  <si>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</si>
  <si>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</si>
  <si>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</si>
  <si>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</si>
  <si>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</si>
  <si>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</si>
  <si>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</si>
  <si>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</si>
  <si>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</si>
  <si>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</si>
  <si>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</si>
  <si>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</si>
  <si>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</si>
  <si>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</si>
  <si>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</si>
  <si>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</si>
  <si>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</si>
  <si>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</si>
  <si>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</si>
  <si>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</si>
  <si>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</si>
  <si>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</si>
  <si>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</si>
  <si>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</si>
  <si>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</si>
  <si>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</si>
  <si>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</si>
  <si>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</si>
  <si>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</si>
  <si>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</si>
  <si>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</si>
  <si>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</si>
  <si>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</si>
  <si>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</si>
  <si>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</si>
  <si>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</si>
  <si>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</si>
  <si>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</si>
  <si>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</si>
  <si>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</si>
  <si>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</si>
  <si>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</si>
  <si>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</si>
  <si>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</si>
  <si>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</si>
  <si>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</si>
  <si>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</si>
  <si>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</si>
  <si>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</si>
  <si>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</si>
  <si>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</si>
  <si>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</si>
  <si>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</si>
  <si>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</si>
  <si>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</si>
  <si>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</si>
  <si>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</si>
  <si>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</si>
  <si>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</si>
  <si>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</si>
  <si>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</si>
  <si>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</si>
  <si>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</si>
  <si>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</si>
  <si>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</si>
  <si>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</si>
  <si>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</si>
  <si>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</si>
  <si>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</si>
  <si>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</si>
  <si>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</si>
  <si>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</si>
  <si>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</si>
  <si>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</si>
  <si>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</si>
  <si>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</si>
  <si>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</si>
  <si>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</si>
  <si>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</si>
  <si>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</si>
  <si>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</si>
  <si>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</si>
  <si>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</si>
  <si>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</si>
  <si>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</si>
  <si>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</si>
  <si>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</si>
  <si>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</si>
  <si>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</si>
  <si>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</si>
  <si>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</si>
  <si>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</si>
  <si>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</si>
  <si>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</si>
  <si>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</si>
  <si>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</si>
  <si>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</si>
  <si>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</si>
  <si>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</si>
  <si>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</si>
  <si>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</si>
  <si>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</si>
  <si>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</si>
  <si>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</si>
  <si>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</si>
  <si>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</si>
  <si>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</si>
  <si>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</si>
  <si>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</si>
  <si>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</si>
  <si>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</si>
  <si>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</si>
  <si>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</si>
  <si>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</si>
  <si>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</si>
  <si>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</si>
  <si>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</si>
  <si>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</si>
  <si>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</si>
  <si>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</si>
  <si>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</si>
  <si>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</si>
  <si>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</si>
  <si>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</si>
  <si>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</si>
  <si>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</si>
  <si>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</si>
  <si>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</si>
  <si>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</si>
  <si>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</si>
  <si>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</si>
  <si>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</si>
  <si>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</si>
  <si>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</si>
  <si>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</si>
  <si>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</si>
  <si>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</si>
  <si>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</si>
  <si>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</si>
  <si>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</si>
  <si>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</si>
  <si>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</si>
  <si>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</si>
  <si>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</si>
  <si>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</si>
  <si>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</si>
  <si>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</si>
  <si>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</si>
  <si>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</si>
  <si>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</si>
  <si>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</si>
  <si>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</si>
  <si>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</si>
  <si>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</si>
  <si>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</si>
  <si>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</si>
  <si>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</si>
  <si>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</si>
  <si>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</si>
  <si>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</si>
  <si>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</si>
  <si>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</si>
  <si>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</si>
  <si>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</si>
  <si>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</si>
  <si>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</si>
  <si>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</si>
  <si>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</si>
  <si>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</si>
  <si>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</si>
  <si>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</si>
  <si>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</si>
  <si>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</si>
  <si>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</si>
  <si>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</si>
  <si>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</si>
  <si>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</si>
  <si>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</si>
  <si>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</si>
  <si>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</si>
  <si>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</si>
  <si>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</si>
  <si>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</si>
  <si>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</si>
  <si>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</si>
  <si>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</si>
  <si>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</si>
  <si>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</si>
  <si>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</si>
  <si>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</si>
  <si>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</si>
  <si>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</si>
  <si>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</si>
  <si>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</si>
  <si>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</si>
  <si>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</si>
  <si>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</si>
  <si>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</si>
  <si>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</si>
  <si>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</si>
  <si>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</si>
  <si>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</si>
  <si>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</si>
  <si>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</si>
  <si>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</si>
  <si>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</si>
  <si>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</si>
  <si>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</si>
  <si>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</si>
  <si>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</si>
  <si>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</si>
  <si>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</si>
  <si>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</si>
  <si>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</si>
  <si>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</si>
  <si>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</si>
  <si>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</si>
  <si>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</si>
  <si>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</si>
  <si>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</si>
  <si>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</si>
  <si>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</si>
  <si>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</si>
  <si>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</si>
  <si>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</si>
  <si>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</si>
  <si>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</si>
  <si>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</si>
  <si>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</si>
  <si>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</si>
  <si>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</si>
  <si>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</si>
  <si>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</si>
  <si>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</si>
  <si>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</si>
  <si>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</si>
  <si>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</si>
  <si>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</si>
  <si>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</si>
  <si>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</si>
  <si>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</si>
  <si>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</si>
  <si>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</si>
  <si>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</si>
  <si>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</si>
  <si>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</si>
  <si>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</si>
  <si>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</si>
  <si>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</si>
  <si>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</si>
  <si>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</si>
  <si>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</si>
  <si>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</si>
  <si>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</si>
  <si>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</si>
  <si>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</si>
  <si>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</si>
  <si>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</si>
  <si>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</si>
  <si>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</si>
  <si>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</si>
  <si>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</si>
  <si>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</si>
  <si>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</si>
  <si>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</si>
  <si>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</si>
  <si>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</si>
  <si>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</si>
  <si>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</si>
  <si>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</si>
  <si>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</si>
  <si>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</si>
  <si>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</si>
  <si>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</si>
  <si>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</si>
  <si>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</si>
  <si>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</si>
  <si>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</si>
  <si>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</si>
  <si>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</si>
  <si>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</si>
  <si>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</si>
  <si>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</si>
  <si>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</si>
  <si>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</si>
  <si>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</si>
  <si>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</si>
  <si>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</si>
  <si>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</si>
  <si>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</si>
  <si>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</si>
  <si>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</si>
  <si>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</si>
  <si>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</si>
  <si>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</si>
  <si>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</si>
  <si>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</si>
  <si>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</si>
  <si>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</si>
  <si>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</si>
  <si>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</si>
  <si>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</si>
  <si>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</si>
  <si>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</si>
  <si>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</si>
  <si>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</si>
  <si>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</si>
  <si>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</si>
  <si>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</si>
  <si>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</si>
  <si>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</si>
  <si>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</si>
  <si>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</si>
  <si>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</si>
  <si>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</si>
  <si>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</si>
  <si>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</si>
  <si>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</si>
  <si>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</si>
  <si>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</si>
  <si>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</si>
  <si>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</si>
  <si>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</si>
  <si>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</si>
  <si>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</si>
  <si>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</si>
  <si>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</si>
  <si>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</si>
  <si>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</si>
  <si>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</si>
  <si>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</si>
  <si>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</si>
  <si>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</si>
  <si>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</si>
  <si>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</si>
  <si>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</si>
  <si>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</si>
  <si>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</si>
  <si>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</si>
  <si>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</si>
  <si>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</si>
  <si>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</si>
  <si>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</si>
  <si>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</si>
  <si>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</si>
  <si>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</si>
  <si>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</si>
  <si>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</si>
  <si>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</si>
  <si>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</si>
  <si>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</si>
  <si>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</si>
  <si>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</si>
  <si>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</si>
  <si>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</si>
  <si>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</si>
  <si>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</si>
  <si>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</si>
  <si>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</si>
  <si>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</si>
  <si>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</si>
  <si>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</si>
  <si>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</si>
  <si>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</si>
  <si>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</si>
  <si>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</si>
  <si>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</si>
  <si>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</si>
  <si>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</si>
  <si>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</si>
  <si>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</si>
  <si>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</si>
  <si>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</si>
  <si>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</si>
  <si>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</si>
  <si>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</si>
  <si>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</si>
  <si>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</si>
  <si>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</si>
  <si>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</si>
  <si>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</si>
  <si>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</si>
  <si>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</si>
  <si>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</si>
  <si>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</si>
  <si>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</si>
  <si>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</si>
  <si>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</si>
  <si>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</si>
  <si>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</si>
  <si>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</si>
  <si>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</si>
  <si>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</si>
  <si>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</si>
  <si>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</si>
  <si>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</si>
  <si>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</si>
  <si>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</si>
  <si>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</si>
  <si>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</si>
  <si>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</si>
  <si>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</si>
  <si>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</si>
  <si>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</si>
  <si>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</si>
  <si>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</si>
  <si>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</si>
  <si>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</si>
  <si>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</si>
  <si>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</si>
  <si>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</si>
  <si>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</si>
  <si>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</si>
  <si>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</si>
  <si>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</si>
  <si>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</si>
  <si>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</si>
  <si>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</si>
  <si>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</si>
  <si>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</si>
  <si>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</si>
  <si>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</si>
  <si>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</si>
  <si>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</si>
  <si>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</si>
  <si>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</si>
  <si>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</si>
  <si>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</si>
  <si>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</si>
  <si>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</si>
  <si>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</si>
  <si>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</si>
  <si>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</si>
  <si>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</si>
  <si>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</si>
  <si>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</si>
  <si>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</si>
  <si>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</si>
  <si>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</si>
  <si>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</si>
  <si>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</si>
  <si>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</si>
  <si>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</si>
  <si>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</si>
  <si>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</si>
  <si>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</si>
  <si>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</si>
  <si>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</si>
  <si>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</si>
  <si>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</si>
  <si>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</si>
  <si>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</si>
  <si>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</si>
  <si>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</si>
  <si>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</si>
  <si>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</si>
  <si>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</si>
  <si>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</si>
  <si>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</si>
  <si>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</si>
  <si>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</si>
  <si>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</si>
  <si>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</si>
  <si>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</si>
  <si>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</si>
  <si>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</si>
  <si>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</si>
  <si>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</si>
  <si>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</si>
  <si>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</si>
  <si>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</si>
  <si>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</si>
  <si>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</si>
  <si>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</si>
  <si>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</si>
  <si>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</si>
  <si>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</si>
  <si>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</si>
  <si>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</si>
  <si>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</si>
  <si>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</si>
  <si>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</si>
  <si>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</si>
  <si>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</si>
  <si>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</si>
  <si>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</si>
  <si>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</si>
  <si>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</si>
  <si>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</si>
  <si>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</si>
  <si>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</si>
  <si>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</si>
  <si>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</si>
  <si>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</si>
  <si>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</si>
  <si>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</si>
  <si>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</si>
  <si>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</si>
  <si>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</si>
  <si>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</si>
  <si>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</si>
  <si>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</si>
  <si>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</si>
  <si>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</si>
  <si>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</si>
  <si>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</si>
  <si>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</si>
  <si>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</si>
  <si>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</si>
  <si>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</si>
  <si>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</si>
  <si>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</si>
  <si>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</si>
  <si>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</si>
  <si>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</si>
  <si>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</si>
  <si>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</si>
  <si>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</si>
  <si>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</si>
  <si>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</si>
  <si>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</si>
  <si>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</si>
  <si>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</si>
  <si>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</si>
  <si>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</si>
  <si>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</si>
  <si>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</si>
  <si>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</si>
  <si>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</si>
  <si>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</si>
  <si>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</si>
  <si>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</si>
  <si>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</si>
  <si>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</si>
  <si>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</si>
  <si>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</si>
  <si>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</si>
  <si>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</si>
  <si>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</si>
  <si>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</si>
  <si>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</si>
  <si>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</si>
  <si>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</si>
  <si>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</si>
  <si>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</si>
  <si>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</si>
  <si>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</si>
  <si>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</si>
  <si>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</si>
  <si>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</si>
  <si>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</si>
  <si>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</si>
  <si>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</si>
  <si>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</si>
  <si>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</si>
  <si>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</si>
  <si>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</si>
  <si>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</si>
  <si>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</si>
  <si>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</si>
  <si>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</si>
  <si>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</si>
  <si>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</si>
  <si>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</si>
  <si>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</si>
  <si>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</si>
  <si>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</si>
  <si>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</si>
  <si>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</si>
  <si>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</si>
  <si>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</si>
  <si>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</si>
  <si>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</si>
  <si>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</si>
  <si>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</si>
  <si>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</si>
  <si>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</si>
  <si>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</si>
  <si>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</si>
  <si>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</si>
  <si>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</si>
  <si>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</si>
  <si>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</si>
  <si>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</si>
  <si>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</si>
  <si>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</si>
  <si>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</si>
  <si>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</si>
  <si>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</si>
  <si>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</si>
  <si>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</si>
  <si>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</si>
  <si>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</si>
  <si>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</si>
  <si>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</si>
  <si>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</si>
  <si>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</si>
  <si>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</si>
  <si>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</si>
  <si>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</si>
  <si>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</si>
  <si>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</si>
  <si>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</si>
  <si>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</si>
  <si>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</si>
  <si>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</si>
  <si>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</si>
  <si>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</si>
  <si>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</si>
  <si>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</si>
  <si>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</si>
  <si>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</si>
  <si>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</si>
  <si>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</si>
  <si>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</si>
  <si>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</si>
  <si>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</si>
  <si>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</si>
  <si>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</si>
  <si>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</si>
  <si>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</si>
  <si>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</si>
  <si>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</si>
  <si>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</si>
  <si>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</si>
  <si>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</si>
  <si>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</si>
  <si>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</si>
  <si>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</si>
  <si>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</si>
  <si>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</si>
  <si>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</si>
  <si>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</si>
  <si>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</si>
  <si>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</si>
  <si>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</si>
  <si>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</si>
  <si>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</si>
  <si>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</si>
  <si>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</si>
  <si>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</si>
  <si>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</si>
  <si>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</si>
  <si>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</si>
  <si>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</si>
  <si>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</si>
  <si>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</si>
  <si>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</si>
  <si>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</si>
  <si>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</si>
  <si>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</si>
  <si>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</si>
  <si>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</si>
  <si>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</si>
  <si>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</si>
  <si>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</si>
  <si>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</si>
  <si>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</si>
  <si>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</si>
  <si>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</si>
  <si>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</si>
  <si>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</si>
  <si>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</si>
  <si>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</si>
  <si>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</si>
  <si>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</si>
  <si>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</si>
  <si>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</si>
  <si>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</si>
  <si>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</si>
  <si>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</si>
  <si>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</si>
  <si>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</si>
  <si>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</si>
  <si>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</si>
  <si>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</si>
  <si>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</si>
  <si>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</si>
  <si>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</si>
  <si>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</si>
  <si>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</si>
  <si>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</si>
  <si>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</si>
  <si>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</si>
  <si>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</si>
  <si>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</si>
  <si>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</si>
  <si>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</si>
  <si>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</si>
  <si>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</si>
  <si>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</si>
  <si>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</si>
  <si>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</si>
  <si>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</si>
  <si>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</si>
  <si>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</si>
  <si>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</si>
  <si>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</si>
  <si>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</si>
  <si>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</si>
  <si>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</si>
  <si>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</si>
  <si>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</si>
  <si>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</si>
  <si>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</si>
  <si>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</si>
  <si>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</si>
  <si>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</si>
  <si>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</si>
  <si>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</si>
  <si>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</si>
  <si>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</si>
  <si>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</si>
  <si>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</si>
  <si>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</si>
  <si>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</si>
  <si>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</si>
  <si>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</si>
  <si>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</si>
  <si>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</si>
  <si>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</si>
  <si>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</si>
  <si>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</si>
  <si>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</si>
  <si>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</si>
  <si>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</si>
  <si>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</si>
  <si>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</si>
  <si>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</si>
  <si>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</si>
  <si>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</si>
  <si>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</si>
  <si>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</si>
  <si>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</si>
  <si>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</si>
  <si>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</si>
  <si>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</si>
  <si>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</si>
  <si>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</si>
  <si>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</si>
  <si>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</si>
  <si>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</si>
  <si>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</si>
  <si>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</si>
  <si>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</si>
  <si>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</si>
  <si>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</si>
  <si>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</si>
  <si>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</si>
  <si>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</si>
  <si>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</si>
  <si>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</si>
  <si>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</si>
  <si>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</si>
  <si>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</si>
  <si>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</si>
  <si>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</si>
  <si>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</si>
  <si>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</si>
  <si>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</si>
  <si>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</si>
  <si>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</si>
  <si>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</si>
  <si>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</si>
  <si>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</si>
  <si>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</si>
  <si>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</si>
  <si>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</si>
  <si>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</si>
  <si>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</si>
  <si>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</si>
  <si>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</si>
  <si>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</si>
  <si>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</si>
  <si>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</si>
  <si>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</si>
  <si>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</si>
  <si>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</si>
  <si>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</si>
  <si>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</si>
  <si>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</si>
  <si>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</si>
  <si>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</si>
  <si>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</si>
  <si>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</si>
  <si>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</si>
  <si>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</si>
  <si>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</si>
  <si>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</si>
  <si>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</si>
  <si>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</si>
  <si>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</si>
  <si>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</si>
  <si>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</si>
  <si>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</si>
  <si>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</si>
  <si>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</si>
  <si>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</si>
  <si>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</si>
  <si>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</si>
  <si>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</si>
  <si>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</si>
  <si>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</si>
  <si>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</si>
  <si>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</si>
  <si>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</si>
  <si>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</si>
  <si>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</si>
  <si>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</si>
  <si>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</si>
  <si>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</si>
  <si>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</si>
  <si>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</si>
  <si>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</si>
  <si>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</si>
  <si>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</si>
  <si>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</si>
  <si>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</si>
  <si>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</si>
  <si>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</si>
  <si>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</si>
  <si>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</si>
  <si>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</si>
  <si>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</si>
  <si>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</si>
  <si>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</si>
  <si>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</si>
  <si>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</si>
  <si>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</si>
  <si>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</si>
  <si>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</si>
  <si>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</si>
  <si>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</si>
  <si>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</si>
  <si>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</si>
  <si>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</si>
  <si>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</si>
  <si>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</si>
  <si>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</si>
  <si>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</si>
  <si>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</si>
  <si>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</si>
  <si>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</si>
  <si>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</si>
  <si>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</si>
  <si>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</si>
  <si>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</si>
  <si>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</si>
  <si>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</si>
  <si>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</si>
  <si>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</si>
  <si>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</si>
  <si>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</si>
  <si>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</si>
  <si>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</si>
  <si>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</si>
  <si>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</si>
  <si>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</si>
  <si>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</si>
  <si>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</si>
  <si>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</si>
  <si>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</si>
  <si>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</si>
  <si>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</si>
  <si>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</si>
  <si>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</si>
  <si>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</si>
  <si>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</si>
  <si>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</si>
  <si>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</si>
  <si>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</si>
  <si>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</si>
  <si>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</si>
  <si>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</si>
  <si>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</si>
  <si>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</si>
  <si>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</si>
  <si>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</si>
  <si>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</si>
  <si>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</si>
  <si>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</si>
  <si>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</si>
  <si>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</si>
  <si>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</si>
  <si>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</si>
  <si>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</si>
  <si>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</si>
  <si>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</si>
  <si>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</si>
  <si>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</si>
  <si>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</si>
  <si>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</si>
  <si>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</si>
  <si>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</si>
  <si>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</si>
  <si>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</si>
  <si>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</si>
  <si>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</si>
  <si>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</si>
  <si>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</si>
  <si>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</si>
  <si>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</si>
  <si>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</si>
  <si>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</si>
  <si>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</si>
  <si>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</si>
  <si>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</si>
  <si>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</si>
  <si>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</si>
  <si>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</si>
  <si>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</si>
  <si>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</si>
  <si>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</si>
  <si>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</si>
  <si>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</si>
  <si>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</si>
  <si>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</si>
  <si>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</si>
  <si>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</si>
  <si>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</si>
  <si>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</si>
  <si>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</si>
  <si>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</si>
  <si>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</si>
  <si>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</si>
  <si>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</si>
  <si>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</si>
  <si>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</si>
  <si>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</si>
  <si>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</si>
  <si>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</si>
  <si>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</si>
  <si>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</si>
  <si>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</si>
  <si>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</si>
  <si>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</si>
  <si>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</si>
  <si>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</si>
  <si>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</si>
  <si>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</si>
  <si>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</si>
  <si>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</si>
  <si>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</si>
  <si>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</si>
  <si>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</si>
  <si>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</si>
  <si>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</si>
  <si>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</si>
  <si>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</si>
  <si>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</si>
  <si>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</si>
  <si>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</si>
  <si>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</si>
  <si>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</si>
  <si>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</si>
  <si>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</si>
  <si>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</si>
  <si>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</si>
  <si>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</si>
  <si>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</si>
  <si>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</si>
  <si>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</si>
  <si>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</si>
  <si>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</si>
  <si>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</si>
  <si>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</si>
  <si>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</si>
  <si>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</si>
  <si>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</si>
  <si>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</si>
  <si>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</si>
  <si>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</si>
  <si>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</si>
  <si>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</si>
  <si>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</si>
  <si>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</si>
  <si>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</si>
  <si>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</si>
  <si>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</si>
  <si>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</si>
  <si>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</si>
  <si>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</si>
  <si>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</si>
  <si>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</si>
  <si>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</si>
  <si>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</si>
  <si>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</si>
  <si>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</si>
  <si>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</si>
  <si>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</si>
  <si>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</si>
  <si>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</si>
  <si>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</si>
  <si>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</si>
  <si>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</si>
  <si>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</si>
  <si>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</si>
  <si>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</si>
  <si>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</si>
  <si>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</si>
  <si>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</si>
  <si>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</si>
  <si>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</si>
  <si>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</si>
  <si>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</si>
  <si>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</si>
  <si>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</si>
  <si>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</si>
  <si>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</si>
  <si>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</si>
  <si>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</si>
  <si>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</si>
  <si>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</si>
  <si>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</si>
  <si>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</si>
  <si>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</si>
  <si>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</si>
  <si>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</si>
  <si>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</si>
  <si>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</si>
  <si>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</si>
  <si>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</si>
  <si>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</si>
  <si>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</si>
  <si>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</si>
  <si>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</si>
  <si>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</si>
  <si>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</si>
  <si>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</si>
  <si>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</si>
  <si>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</si>
  <si>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</si>
  <si>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</si>
  <si>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</si>
  <si>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</si>
  <si>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</si>
  <si>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</si>
  <si>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</si>
  <si>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</si>
  <si>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</si>
  <si>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</si>
  <si>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</si>
  <si>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</si>
  <si>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</si>
  <si>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</si>
  <si>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</si>
  <si>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</si>
  <si>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</si>
  <si>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</si>
  <si>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</si>
  <si>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</si>
  <si>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</si>
  <si>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</si>
  <si>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</si>
  <si>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</si>
  <si>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</si>
  <si>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</si>
  <si>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</si>
  <si>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</si>
  <si>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</si>
  <si>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</si>
  <si>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</si>
  <si>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</si>
  <si>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</si>
  <si>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</si>
  <si>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</si>
  <si>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</si>
  <si>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</si>
  <si>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</si>
  <si>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</si>
  <si>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</si>
  <si>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</si>
  <si>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</si>
  <si>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</si>
  <si>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</si>
  <si>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</si>
  <si>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</si>
  <si>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</si>
  <si>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</si>
  <si>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</si>
  <si>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</si>
  <si>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</si>
  <si>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</si>
  <si>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</si>
  <si>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</si>
  <si>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</si>
  <si>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</si>
  <si>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</si>
  <si>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</si>
  <si>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</si>
  <si>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</si>
  <si>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</si>
  <si>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</si>
  <si>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</si>
  <si>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</si>
  <si>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</si>
  <si>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</si>
  <si>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</si>
  <si>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</si>
  <si>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</si>
  <si>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</si>
  <si>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</si>
  <si>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</si>
  <si>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</si>
  <si>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</si>
  <si>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</si>
  <si>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</si>
  <si>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</si>
  <si>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</si>
  <si>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</si>
  <si>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</si>
  <si>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</si>
  <si>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</si>
  <si>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</si>
  <si>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</si>
  <si>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</si>
  <si>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</si>
  <si>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</si>
  <si>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</si>
  <si>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</si>
  <si>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</si>
  <si>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</si>
  <si>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</si>
  <si>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</si>
  <si>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</si>
  <si>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</si>
  <si>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</si>
  <si>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</si>
  <si>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</si>
  <si>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</si>
  <si>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</si>
  <si>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</si>
  <si>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</si>
  <si>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</si>
  <si>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</si>
  <si>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</si>
  <si>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</si>
  <si>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</si>
  <si>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</si>
  <si>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</si>
  <si>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</si>
  <si>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</si>
  <si>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</si>
  <si>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</si>
  <si>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</si>
  <si>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</si>
  <si>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</si>
  <si>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</si>
  <si>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</si>
  <si>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</si>
  <si>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</si>
  <si>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</si>
  <si>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</si>
  <si>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</si>
  <si>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</si>
  <si>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</si>
  <si>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</si>
  <si>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</si>
  <si>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</si>
  <si>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</si>
  <si>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</si>
  <si>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</si>
  <si>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</si>
  <si>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</si>
  <si>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</si>
  <si>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</si>
  <si>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</si>
  <si>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</si>
  <si>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</si>
  <si>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</si>
  <si>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</si>
  <si>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</si>
  <si>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</si>
  <si>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</si>
  <si>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</si>
  <si>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</si>
  <si>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</si>
  <si>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</si>
  <si>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</si>
  <si>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</si>
  <si>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</si>
  <si>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</si>
  <si>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</si>
  <si>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</si>
  <si>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</si>
  <si>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</si>
  <si>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</si>
  <si>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</si>
  <si>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</si>
  <si>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</si>
  <si>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</si>
  <si>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</si>
  <si>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</si>
  <si>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</si>
  <si>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</si>
  <si>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</si>
  <si>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</si>
  <si>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</si>
  <si>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</si>
  <si>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</si>
  <si>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</si>
  <si>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</si>
  <si>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</si>
  <si>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</si>
  <si>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</si>
  <si>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</si>
  <si>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</si>
  <si>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</si>
  <si>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</si>
  <si>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</si>
  <si>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</si>
  <si>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</si>
  <si>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</si>
  <si>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</si>
  <si>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</si>
  <si>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</si>
  <si>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</si>
  <si>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</si>
  <si>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</si>
  <si>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</si>
  <si>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</si>
  <si>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</si>
  <si>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</si>
  <si>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</si>
  <si>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</si>
  <si>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</si>
  <si>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</si>
  <si>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</si>
  <si>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</si>
  <si>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</si>
  <si>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</si>
  <si>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</si>
  <si>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</si>
  <si>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</si>
  <si>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</si>
  <si>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</si>
  <si>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</si>
  <si>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</si>
  <si>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</si>
  <si>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</si>
  <si>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</si>
  <si>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</si>
  <si>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</si>
  <si>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</si>
  <si>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</si>
  <si>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</si>
  <si>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</si>
  <si>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</si>
  <si>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</si>
  <si>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</si>
  <si>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</si>
  <si>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</si>
  <si>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</si>
  <si>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</si>
  <si>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</si>
  <si>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</si>
  <si>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</si>
  <si>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</si>
  <si>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</si>
  <si>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</si>
  <si>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</si>
  <si>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</si>
  <si>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</si>
  <si>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</si>
  <si>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</si>
  <si>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</si>
  <si>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</si>
  <si>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</si>
  <si>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</si>
  <si>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</si>
  <si>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</si>
  <si>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</si>
  <si>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</si>
  <si>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</si>
  <si>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</si>
  <si>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</si>
  <si>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</si>
  <si>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</si>
  <si>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</si>
  <si>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</si>
  <si>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</si>
  <si>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</si>
  <si>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</si>
  <si>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</si>
  <si>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</si>
  <si>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</si>
  <si>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</si>
  <si>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</si>
  <si>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</si>
  <si>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</si>
  <si>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</si>
  <si>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</si>
  <si>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</si>
  <si>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</si>
  <si>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</si>
  <si>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</si>
  <si>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</si>
  <si>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</si>
  <si>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</si>
  <si>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</si>
  <si>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</si>
  <si>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</si>
  <si>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</si>
  <si>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</si>
  <si>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</si>
  <si>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</si>
  <si>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</si>
  <si>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</si>
  <si>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</si>
  <si>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</si>
  <si>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</si>
  <si>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</si>
  <si>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</si>
  <si>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</si>
  <si>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</si>
  <si>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</si>
  <si>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</si>
  <si>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</si>
  <si>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</si>
  <si>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</si>
  <si>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</si>
  <si>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</si>
  <si>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</si>
  <si>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</si>
  <si>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</si>
  <si>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</si>
  <si>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</si>
  <si>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</si>
  <si>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</si>
  <si>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</si>
  <si>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</si>
  <si>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</si>
  <si>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</si>
  <si>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</si>
  <si>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</si>
  <si>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</si>
  <si>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</si>
  <si>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</si>
  <si>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</si>
  <si>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</si>
  <si>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</si>
  <si>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</si>
  <si>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</si>
  <si>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</si>
  <si>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</si>
  <si>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</si>
  <si>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</si>
  <si>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</si>
  <si>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</si>
  <si>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</si>
  <si>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</si>
  <si>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</si>
  <si>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</si>
  <si>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</si>
  <si>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</si>
  <si>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</si>
  <si>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</si>
  <si>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</si>
  <si>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</si>
  <si>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</si>
  <si>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</si>
  <si>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</si>
  <si>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</si>
  <si>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</si>
  <si>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</si>
  <si>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</si>
  <si>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</si>
  <si>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</si>
  <si>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</si>
  <si>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</si>
  <si>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</si>
  <si>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</si>
  <si>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</si>
  <si>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</si>
  <si>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</si>
  <si>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</si>
  <si>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</si>
  <si>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</si>
  <si>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</si>
  <si>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</si>
  <si>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</si>
  <si>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</si>
  <si>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</si>
  <si>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</si>
  <si>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</si>
  <si>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</si>
  <si>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</si>
  <si>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</si>
  <si>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</si>
  <si>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</si>
  <si>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</si>
  <si>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</si>
  <si>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</si>
  <si>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</si>
  <si>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</si>
  <si>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</si>
  <si>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</si>
  <si>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</si>
  <si>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</si>
  <si>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</si>
  <si>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</si>
  <si>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</si>
  <si>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</si>
  <si>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</si>
  <si>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</si>
  <si>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</si>
  <si>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</si>
  <si>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</si>
  <si>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</si>
  <si>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</si>
  <si>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</si>
  <si>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</si>
  <si>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</si>
  <si>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</si>
  <si>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</si>
  <si>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</si>
  <si>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</si>
  <si>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</si>
  <si>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</si>
  <si>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</si>
  <si>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</si>
  <si>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</si>
  <si>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</si>
  <si>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</si>
  <si>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</si>
  <si>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</si>
  <si>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</si>
  <si>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</si>
  <si>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</si>
  <si>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</si>
  <si>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</si>
  <si>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</si>
  <si>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</si>
  <si>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</si>
  <si>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</si>
  <si>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</si>
  <si>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</si>
  <si>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</si>
  <si>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</si>
  <si>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</si>
  <si>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</si>
  <si>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</si>
  <si>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</si>
  <si>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</si>
  <si>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</si>
  <si>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</si>
  <si>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</si>
  <si>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</si>
  <si>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</si>
  <si>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</si>
  <si>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</si>
  <si>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</si>
  <si>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</si>
  <si>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</si>
  <si>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</si>
  <si>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</si>
  <si>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</si>
  <si>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</si>
  <si>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</si>
  <si>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</si>
  <si>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</si>
  <si>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</si>
  <si>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</si>
  <si>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</si>
  <si>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</si>
  <si>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</si>
  <si>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</si>
  <si>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</si>
  <si>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</si>
  <si>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</si>
  <si>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</si>
  <si>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</si>
  <si>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</si>
  <si>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</si>
  <si>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</si>
  <si>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</si>
  <si>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</si>
  <si>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</si>
  <si>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</si>
  <si>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</si>
  <si>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</si>
  <si>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</si>
  <si>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</si>
  <si>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</si>
  <si>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</si>
  <si>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</si>
  <si>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</si>
  <si>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</si>
  <si>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</si>
  <si>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</si>
  <si>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</si>
  <si>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</si>
  <si>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</si>
  <si>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</si>
  <si>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</si>
  <si>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</si>
  <si>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</si>
  <si>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</si>
  <si>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</si>
  <si>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</si>
  <si>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</si>
  <si>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</si>
  <si>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</si>
  <si>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</si>
  <si>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</si>
  <si>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</si>
  <si>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</si>
  <si>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</si>
  <si>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</si>
  <si>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</si>
  <si>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</si>
  <si>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</si>
  <si>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</si>
  <si>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</si>
  <si>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</si>
  <si>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</si>
  <si>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</si>
  <si>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</si>
  <si>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</si>
  <si>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</si>
  <si>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</si>
  <si>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</si>
  <si>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</si>
  <si>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</si>
  <si>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</si>
  <si>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</si>
  <si>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</si>
  <si>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</si>
  <si>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</si>
  <si>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</si>
  <si>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</si>
  <si>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</si>
  <si>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</si>
  <si>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</si>
  <si>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</si>
  <si>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</si>
  <si>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</si>
  <si>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</si>
  <si>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</si>
  <si>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</si>
  <si>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</si>
  <si>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</si>
  <si>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</si>
  <si>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</si>
  <si>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</si>
  <si>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</si>
  <si>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</si>
  <si>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</si>
  <si>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</si>
  <si>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</si>
  <si>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</si>
  <si>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</si>
  <si>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</si>
  <si>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</si>
  <si>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</si>
  <si>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</si>
  <si>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</si>
  <si>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</si>
  <si>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</si>
  <si>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</si>
  <si>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</si>
  <si>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</si>
  <si>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</si>
  <si>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</si>
  <si>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</si>
  <si>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</si>
  <si>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</si>
  <si>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</si>
  <si>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</si>
  <si>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</si>
  <si>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</si>
  <si>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</si>
  <si>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</si>
  <si>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</si>
  <si>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</si>
  <si>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</si>
  <si>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</si>
  <si>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</si>
  <si>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</si>
  <si>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</si>
  <si>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</si>
  <si>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</si>
  <si>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</si>
  <si>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</si>
  <si>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</si>
  <si>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</si>
  <si>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</si>
  <si>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</si>
  <si>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</si>
  <si>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</si>
  <si>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</si>
  <si>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</si>
  <si>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</si>
  <si>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</si>
  <si>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</si>
  <si>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</si>
  <si>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</si>
  <si>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</si>
  <si>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</si>
  <si>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</si>
  <si>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</si>
  <si>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</si>
  <si>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</si>
  <si>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</si>
  <si>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</si>
  <si>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</si>
  <si>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</si>
  <si>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</si>
  <si>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</si>
  <si>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</si>
  <si>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</si>
  <si>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</si>
  <si>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</si>
  <si>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</si>
  <si>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</si>
  <si>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</si>
  <si>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</si>
  <si>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</si>
  <si>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</si>
  <si>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</si>
  <si>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</si>
  <si>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</si>
  <si>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</si>
  <si>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</si>
  <si>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</si>
  <si>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</si>
  <si>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</si>
  <si>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</si>
  <si>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</si>
  <si>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</si>
  <si>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</si>
  <si>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</si>
  <si>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</si>
  <si>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</si>
  <si>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</si>
  <si>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</si>
  <si>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</si>
  <si>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</si>
  <si>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</si>
  <si>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</si>
  <si>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</si>
  <si>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</si>
  <si>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</si>
  <si>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</si>
  <si>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</si>
  <si>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</si>
  <si>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</si>
  <si>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</si>
  <si>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</si>
  <si>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</si>
  <si>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</si>
  <si>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</si>
  <si>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</si>
  <si>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</si>
  <si>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</si>
  <si>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</si>
  <si>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</si>
  <si>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</si>
  <si>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</si>
  <si>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</si>
  <si>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</si>
  <si>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</si>
  <si>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</si>
  <si>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</si>
  <si>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</si>
  <si>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</si>
  <si>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</si>
  <si>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</si>
  <si>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</si>
  <si>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</si>
  <si>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</si>
  <si>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</si>
  <si>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</si>
  <si>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</si>
  <si>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</si>
  <si>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</si>
  <si>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</si>
  <si>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</si>
  <si>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</si>
  <si>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</si>
  <si>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</si>
  <si>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</si>
  <si>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</si>
  <si>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</si>
  <si>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</si>
  <si>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</si>
  <si>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</si>
  <si>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</si>
  <si>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</si>
  <si>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</si>
  <si>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</si>
  <si>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</si>
  <si>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</si>
  <si>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</si>
  <si>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</si>
  <si>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</si>
  <si>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</si>
  <si>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</si>
  <si>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</si>
  <si>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</si>
  <si>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</si>
  <si>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</si>
  <si>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</si>
  <si>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</si>
  <si>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</si>
  <si>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</si>
  <si>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</si>
  <si>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</si>
  <si>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</si>
  <si>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</si>
  <si>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</si>
  <si>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</si>
  <si>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</si>
  <si>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</si>
  <si>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</si>
  <si>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</si>
  <si>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</si>
  <si>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</si>
  <si>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</si>
  <si>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</si>
  <si>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</si>
  <si>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</si>
  <si>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</si>
  <si>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</si>
  <si>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</si>
  <si>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</si>
  <si>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</si>
  <si>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</si>
  <si>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</si>
  <si>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</si>
  <si>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</si>
  <si>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</si>
  <si>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</si>
  <si>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</si>
  <si>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</si>
  <si>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</si>
  <si>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</si>
  <si>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</si>
  <si>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</si>
  <si>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</si>
  <si>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</si>
  <si>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</si>
  <si>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</si>
  <si>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</si>
  <si>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</si>
  <si>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</si>
  <si>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</si>
  <si>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</si>
  <si>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</si>
  <si>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</si>
  <si>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</si>
  <si>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</si>
  <si>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</si>
  <si>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</si>
  <si>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</si>
  <si>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</si>
  <si>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</si>
  <si>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</si>
  <si>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</si>
  <si>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</si>
  <si>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</si>
  <si>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</si>
  <si>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</si>
  <si>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</si>
  <si>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</si>
  <si>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</si>
  <si>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</si>
  <si>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</si>
  <si>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</si>
  <si>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</si>
  <si>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</si>
  <si>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</si>
  <si>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</si>
  <si>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</si>
  <si>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</si>
  <si>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</si>
  <si>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</si>
  <si>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</si>
  <si>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</si>
  <si>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</si>
  <si>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</si>
  <si>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</si>
  <si>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</si>
  <si>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</si>
  <si>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</si>
  <si>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</si>
  <si>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</si>
  <si>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</si>
  <si>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</si>
  <si>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</si>
  <si>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</si>
  <si>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</si>
  <si>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</si>
  <si>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</si>
  <si>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</si>
  <si>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</si>
  <si>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</si>
  <si>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</si>
  <si>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</si>
  <si>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</si>
  <si>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</si>
  <si>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</si>
  <si>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</si>
  <si>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</si>
  <si>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</si>
  <si>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</si>
  <si>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</si>
  <si>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</si>
  <si>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</si>
  <si>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</si>
  <si>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</si>
  <si>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</si>
  <si>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</si>
  <si>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</si>
  <si>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</si>
  <si>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</si>
  <si>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</si>
  <si>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</si>
  <si>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</si>
  <si>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</si>
  <si>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</si>
  <si>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</si>
  <si>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</si>
  <si>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</si>
  <si>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</si>
  <si>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</si>
  <si>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</si>
  <si>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</si>
  <si>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</si>
  <si>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</si>
  <si>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</si>
  <si>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</si>
  <si>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</si>
  <si>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</si>
  <si>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</si>
  <si>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</si>
  <si>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</si>
  <si>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</si>
  <si>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</si>
  <si>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</si>
  <si>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</si>
  <si>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</si>
  <si>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</si>
  <si>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</si>
  <si>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</si>
  <si>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</si>
  <si>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</si>
  <si>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</si>
  <si>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</si>
  <si>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</si>
  <si>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</si>
  <si>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</si>
  <si>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</si>
  <si>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</si>
  <si>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</si>
  <si>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</si>
  <si>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</si>
  <si>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</si>
  <si>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</si>
  <si>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</si>
  <si>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</si>
  <si>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</si>
  <si>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</si>
  <si>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</si>
  <si>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</si>
  <si>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</si>
  <si>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</si>
  <si>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</si>
  <si>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</si>
  <si>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</si>
  <si>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</si>
  <si>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</si>
  <si>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</si>
  <si>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</si>
  <si>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</si>
  <si>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</si>
  <si>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</si>
  <si>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</si>
  <si>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</si>
  <si>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</si>
  <si>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</si>
  <si>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</si>
  <si>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</si>
  <si>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</si>
  <si>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</si>
  <si>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</si>
  <si>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</si>
  <si>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</si>
  <si>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</si>
  <si>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</si>
  <si>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</si>
  <si>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</si>
  <si>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</si>
  <si>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</si>
  <si>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</si>
  <si>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</si>
  <si>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</si>
  <si>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</si>
  <si>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</si>
  <si>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</si>
  <si>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</si>
  <si>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</si>
  <si>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</si>
  <si>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</si>
  <si>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</si>
  <si>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</si>
  <si>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</si>
  <si>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</si>
  <si>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</si>
  <si>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</si>
  <si>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</si>
  <si>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</si>
  <si>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</si>
  <si>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</si>
  <si>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</si>
  <si>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</si>
  <si>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</si>
  <si>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</si>
  <si>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</si>
  <si>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</si>
  <si>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</si>
  <si>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</si>
  <si>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</si>
  <si>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</si>
  <si>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</si>
  <si>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</si>
  <si>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</si>
  <si>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</si>
  <si>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</si>
  <si>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</si>
  <si>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</si>
  <si>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</si>
  <si>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</si>
  <si>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</si>
  <si>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</si>
  <si>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</si>
  <si>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</si>
  <si>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</si>
  <si>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</si>
  <si>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</si>
  <si>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</si>
  <si>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</si>
  <si>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</si>
  <si>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</si>
  <si>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</si>
  <si>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</si>
  <si>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</si>
  <si>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</si>
  <si>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</si>
  <si>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</si>
  <si>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</si>
  <si>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</si>
  <si>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</si>
  <si>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</si>
  <si>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</si>
  <si>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</si>
  <si>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</si>
  <si>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</si>
  <si>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</si>
  <si>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</si>
  <si>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</si>
  <si>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</si>
  <si>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</si>
  <si>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</si>
  <si>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</si>
  <si>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</si>
  <si>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</si>
  <si>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</si>
  <si>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</si>
  <si>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</si>
  <si>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</si>
  <si>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</si>
  <si>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</si>
  <si>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</si>
  <si>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</si>
  <si>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</si>
  <si>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</si>
  <si>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</si>
  <si>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</si>
  <si>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</si>
  <si>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</si>
  <si>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</si>
  <si>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</si>
  <si>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</si>
  <si>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</si>
  <si>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</si>
  <si>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</si>
  <si>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</si>
  <si>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</si>
  <si>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</si>
  <si>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</si>
  <si>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</si>
  <si>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</si>
  <si>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</si>
  <si>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</si>
  <si>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</si>
  <si>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</si>
  <si>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</si>
  <si>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</si>
  <si>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</si>
  <si>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</si>
  <si>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</si>
  <si>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</si>
  <si>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</si>
  <si>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</si>
  <si>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</si>
  <si>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</si>
  <si>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</si>
  <si>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</si>
  <si>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</si>
  <si>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</si>
  <si>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</si>
  <si>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</si>
  <si>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</si>
  <si>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</si>
  <si>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</si>
  <si>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</si>
  <si>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</si>
  <si>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</si>
  <si>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</si>
  <si>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</si>
  <si>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</si>
  <si>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</si>
  <si>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</si>
  <si>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</si>
  <si>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</si>
  <si>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</si>
  <si>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</si>
  <si>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</si>
  <si>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</si>
  <si>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</si>
  <si>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</si>
  <si>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</si>
  <si>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</si>
  <si>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</si>
  <si>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</si>
  <si>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</si>
  <si>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</si>
  <si>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</si>
  <si>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</si>
  <si>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</si>
  <si>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</si>
  <si>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</si>
  <si>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</si>
  <si>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</si>
  <si>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</si>
  <si>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</si>
  <si>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</si>
  <si>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</si>
  <si>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</si>
  <si>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</si>
  <si>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</si>
  <si>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</si>
  <si>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</si>
  <si>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</si>
  <si>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</si>
  <si>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</si>
  <si>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</si>
  <si>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</si>
  <si>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</si>
  <si>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</si>
  <si>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</si>
  <si>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</si>
  <si>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</si>
  <si>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</si>
  <si>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</si>
  <si>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</si>
  <si>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</si>
  <si>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</si>
  <si>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</si>
  <si>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</si>
  <si>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</si>
  <si>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</si>
  <si>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</si>
  <si>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</si>
  <si>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</si>
  <si>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</si>
  <si>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</si>
  <si>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</si>
  <si>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</si>
  <si>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</si>
  <si>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</si>
  <si>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</si>
  <si>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</si>
  <si>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</si>
  <si>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</si>
  <si>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</si>
  <si>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</si>
  <si>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</si>
  <si>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</si>
  <si>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</si>
  <si>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</si>
  <si>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</si>
  <si>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</si>
  <si>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</si>
  <si>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</si>
  <si>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</si>
  <si>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</si>
  <si>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</si>
  <si>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</si>
  <si>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</si>
  <si>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</si>
  <si>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</si>
  <si>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</si>
  <si>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</si>
  <si>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</si>
  <si>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</si>
  <si>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</si>
  <si>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</si>
  <si>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</si>
  <si>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</si>
  <si>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</si>
  <si>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</si>
  <si>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</si>
  <si>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</si>
  <si>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</si>
  <si>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</si>
  <si>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</si>
  <si>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</si>
  <si>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</si>
  <si>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</si>
  <si>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</si>
  <si>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</si>
  <si>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</si>
  <si>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</si>
  <si>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</si>
  <si>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</si>
  <si>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</si>
  <si>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</si>
  <si>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</si>
  <si>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</si>
  <si>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</si>
  <si>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</si>
  <si>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</si>
  <si>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</si>
  <si>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</si>
  <si>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</si>
  <si>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</si>
  <si>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</si>
  <si>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</si>
  <si>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</si>
  <si>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</si>
  <si>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</si>
  <si>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</si>
  <si>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</si>
  <si>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</si>
  <si>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</si>
  <si>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</si>
  <si>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</si>
  <si>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</si>
  <si>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</si>
  <si>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</si>
  <si>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</si>
  <si>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</si>
  <si>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</si>
  <si>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</si>
  <si>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</si>
  <si>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</si>
  <si>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</si>
  <si>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</si>
  <si>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</si>
  <si>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</si>
  <si>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</si>
  <si>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</si>
  <si>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</si>
  <si>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</si>
  <si>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</si>
  <si>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</si>
  <si>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</si>
  <si>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</si>
  <si>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</si>
  <si>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</si>
  <si>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</si>
  <si>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</si>
  <si>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</si>
  <si>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</si>
  <si>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</si>
  <si>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</si>
  <si>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</si>
  <si>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</si>
  <si>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</si>
  <si>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</si>
  <si>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</si>
  <si>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</si>
  <si>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</si>
  <si>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</si>
  <si>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</si>
  <si>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</si>
  <si>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</si>
  <si>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</si>
  <si>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</si>
  <si>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</si>
  <si>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</si>
  <si>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</si>
  <si>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</si>
  <si>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</si>
  <si>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</si>
  <si>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</si>
  <si>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</si>
  <si>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</si>
  <si>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</si>
  <si>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</si>
  <si>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</si>
  <si>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</si>
  <si>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</si>
  <si>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</si>
  <si>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</si>
  <si>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</si>
  <si>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</si>
  <si>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</si>
  <si>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</si>
  <si>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</si>
  <si>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</si>
  <si>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</si>
  <si>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</si>
  <si>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</si>
  <si>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</si>
  <si>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</si>
  <si>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</si>
  <si>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</si>
  <si>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</si>
  <si>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</si>
  <si>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</si>
  <si>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</si>
  <si>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</si>
  <si>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</si>
  <si>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</si>
  <si>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</si>
  <si>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</si>
  <si>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</si>
  <si>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</si>
  <si>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</si>
  <si>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</si>
  <si>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</si>
  <si>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</si>
  <si>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</si>
  <si>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</si>
  <si>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</si>
  <si>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</si>
  <si>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</si>
  <si>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</si>
  <si>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</si>
  <si>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</si>
  <si>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</si>
  <si>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</si>
  <si>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</si>
  <si>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</si>
  <si>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</si>
  <si>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</si>
  <si>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</si>
  <si>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</si>
  <si>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</si>
  <si>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</si>
  <si>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</si>
  <si>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</si>
  <si>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</si>
  <si>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</si>
  <si>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</si>
  <si>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</si>
  <si>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</si>
  <si>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</si>
  <si>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</si>
  <si>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</si>
  <si>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</si>
  <si>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</si>
  <si>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</si>
  <si>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</si>
  <si>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</si>
  <si>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</si>
  <si>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</si>
  <si>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</si>
  <si>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</si>
  <si>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</si>
  <si>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</si>
  <si>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</si>
  <si>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</si>
  <si>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</si>
  <si>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</si>
  <si>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</si>
  <si>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</si>
  <si>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</si>
  <si>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</si>
  <si>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</si>
  <si>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</si>
  <si>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</si>
  <si>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</si>
  <si>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</si>
  <si>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</si>
  <si>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</si>
  <si>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</si>
  <si>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</si>
  <si>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</si>
  <si>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</si>
  <si>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</si>
  <si>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</si>
  <si>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</si>
  <si>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</si>
  <si>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</si>
  <si>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</si>
  <si>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</si>
  <si>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</si>
  <si>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</si>
  <si>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</si>
  <si>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</si>
  <si>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</si>
  <si>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</si>
  <si>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</si>
  <si>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</si>
  <si>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</si>
  <si>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</si>
  <si>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</si>
  <si>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</si>
  <si>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</si>
  <si>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</si>
  <si>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</si>
  <si>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</si>
  <si>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</si>
  <si>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</si>
  <si>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</si>
  <si>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</si>
  <si>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</si>
  <si>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</si>
  <si>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</si>
  <si>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</si>
  <si>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</si>
  <si>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</si>
  <si>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</si>
  <si>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</si>
  <si>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</si>
  <si>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</si>
  <si>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</si>
  <si>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</si>
  <si>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</si>
  <si>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</si>
  <si>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</si>
  <si>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</si>
  <si>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</si>
  <si>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</si>
  <si>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</si>
  <si>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</si>
  <si>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</si>
  <si>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</si>
  <si>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</si>
  <si>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</si>
  <si>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</si>
  <si>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</si>
  <si>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</si>
  <si>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</si>
  <si>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</si>
  <si>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</si>
  <si>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</si>
  <si>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</si>
  <si>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</si>
  <si>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</si>
  <si>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</si>
  <si>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</si>
  <si>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</si>
  <si>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</si>
  <si>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</si>
  <si>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</si>
  <si>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</si>
  <si>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</si>
  <si>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</si>
  <si>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</si>
  <si>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</si>
  <si>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</si>
  <si>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</si>
  <si>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</si>
  <si>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</si>
  <si>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</si>
  <si>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</si>
  <si>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</si>
  <si>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</si>
  <si>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</si>
  <si>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</si>
  <si>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</si>
  <si>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</si>
  <si>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</si>
  <si>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</si>
  <si>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</si>
  <si>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</si>
  <si>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</si>
  <si>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</si>
  <si>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</si>
  <si>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</si>
  <si>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</si>
  <si>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</si>
  <si>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</si>
  <si>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</si>
  <si>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</si>
  <si>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</si>
  <si>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</si>
  <si>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</si>
  <si>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</si>
  <si>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</si>
  <si>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</si>
  <si>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</si>
  <si>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</si>
  <si>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</si>
  <si>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</si>
  <si>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</si>
  <si>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</si>
  <si>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</si>
  <si>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</si>
  <si>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</si>
  <si>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</si>
  <si>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</si>
  <si>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</si>
  <si>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</si>
  <si>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</si>
  <si>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</si>
  <si>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</si>
  <si>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</si>
  <si>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</si>
  <si>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</si>
  <si>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</si>
  <si>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</si>
  <si>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</si>
  <si>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</si>
  <si>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</si>
  <si>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</si>
  <si>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</si>
  <si>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</si>
  <si>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</si>
  <si>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</si>
  <si>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</si>
  <si>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</si>
  <si>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</si>
  <si>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</si>
  <si>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</si>
  <si>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</si>
  <si>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</si>
  <si>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</si>
  <si>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</si>
  <si>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</si>
  <si>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</si>
  <si>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</si>
  <si>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</si>
  <si>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</si>
  <si>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</si>
  <si>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</si>
  <si>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</si>
  <si>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</si>
  <si>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</si>
  <si>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</si>
  <si>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</si>
  <si>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</si>
  <si>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</si>
  <si>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</si>
  <si>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</si>
  <si>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</si>
  <si>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</si>
  <si>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</si>
  <si>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</si>
  <si>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</si>
  <si>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</si>
  <si>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</si>
  <si>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</si>
  <si>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</si>
  <si>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</si>
  <si>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</si>
  <si>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</si>
  <si>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</si>
  <si>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</si>
  <si>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</si>
  <si>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</si>
  <si>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</si>
  <si>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</si>
  <si>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</si>
  <si>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</si>
  <si>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</si>
  <si>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</si>
  <si>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</si>
  <si>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</si>
  <si>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</si>
  <si>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</si>
  <si>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</si>
  <si>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</si>
  <si>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</si>
  <si>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</si>
  <si>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</si>
  <si>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</si>
  <si>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</si>
  <si>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</si>
  <si>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</si>
  <si>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</si>
  <si>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</si>
  <si>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</si>
  <si>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</si>
  <si>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</si>
  <si>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</si>
  <si>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</si>
  <si>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</si>
  <si>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</si>
  <si>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</si>
  <si>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</si>
  <si>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</si>
  <si>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</si>
  <si>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</si>
  <si>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</si>
  <si>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</si>
  <si>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</si>
  <si>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</si>
  <si>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</si>
  <si>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</si>
  <si>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</si>
  <si>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</si>
  <si>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</si>
  <si>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</si>
  <si>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</si>
  <si>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</si>
  <si>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</si>
  <si>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</si>
  <si>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</si>
  <si>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</si>
  <si>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</si>
  <si>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</si>
  <si>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</si>
  <si>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</si>
  <si>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</si>
  <si>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</si>
  <si>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</si>
  <si>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</si>
  <si>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</si>
  <si>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</si>
  <si>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</si>
  <si>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</si>
  <si>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</si>
  <si>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</si>
  <si>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</si>
  <si>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</si>
  <si>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</si>
  <si>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</si>
  <si>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</si>
  <si>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</si>
  <si>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</si>
  <si>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</si>
  <si>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</si>
  <si>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</si>
  <si>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</si>
  <si>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</si>
  <si>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</si>
  <si>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</si>
  <si>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</si>
  <si>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</si>
  <si>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</si>
  <si>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</si>
  <si>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</si>
  <si>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</si>
  <si>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</si>
  <si>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</si>
  <si>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</si>
  <si>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</si>
  <si>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</si>
  <si>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</si>
  <si>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</si>
  <si>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</si>
  <si>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</si>
  <si>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</si>
  <si>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</si>
  <si>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</si>
  <si>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</si>
  <si>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</si>
  <si>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</si>
  <si>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</si>
  <si>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</si>
  <si>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</si>
  <si>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</si>
  <si>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</si>
  <si>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</si>
  <si>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</si>
  <si>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</si>
  <si>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</si>
  <si>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</si>
  <si>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</si>
  <si>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</si>
  <si>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</si>
  <si>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</si>
  <si>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</si>
  <si>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</si>
  <si>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</si>
  <si>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</si>
  <si>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</si>
  <si>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</si>
  <si>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</si>
  <si>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</si>
  <si>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</si>
  <si>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</si>
  <si>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</si>
  <si>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</si>
  <si>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</si>
  <si>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</si>
  <si>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</si>
  <si>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</si>
  <si>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</si>
  <si>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</si>
  <si>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</si>
  <si>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</si>
  <si>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</si>
  <si>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</si>
  <si>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</si>
  <si>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</si>
  <si>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</si>
  <si>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</si>
  <si>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</si>
  <si>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</si>
  <si>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</si>
  <si>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</si>
  <si>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</si>
  <si>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</si>
  <si>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</si>
  <si>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</si>
  <si>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</si>
  <si>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</si>
  <si>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</si>
  <si>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</si>
  <si>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</si>
  <si>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</si>
  <si>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</si>
  <si>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</si>
  <si>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</si>
  <si>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</si>
  <si>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</si>
  <si>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</si>
  <si>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</si>
  <si>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</si>
  <si>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</si>
  <si>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</si>
  <si>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</si>
  <si>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</si>
  <si>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</si>
  <si>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</si>
  <si>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</si>
  <si>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</si>
  <si>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</si>
  <si>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</si>
  <si>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</si>
  <si>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</si>
  <si>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</si>
  <si>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</si>
  <si>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</si>
  <si>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</si>
  <si>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</si>
  <si>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</si>
  <si>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</si>
  <si>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</si>
  <si>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</si>
  <si>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</si>
  <si>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</si>
  <si>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</si>
  <si>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</si>
  <si>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</si>
  <si>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</si>
  <si>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</si>
  <si>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</si>
  <si>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</si>
  <si>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</si>
  <si>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</si>
  <si>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</si>
  <si>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</si>
  <si>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</si>
  <si>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</si>
  <si>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</si>
  <si>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</si>
  <si>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</si>
  <si>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</si>
  <si>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</si>
  <si>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</si>
  <si>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</si>
  <si>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</si>
  <si>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</si>
  <si>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</si>
  <si>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</si>
  <si>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</si>
  <si>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</si>
  <si>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</si>
  <si>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</si>
  <si>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</si>
  <si>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</si>
  <si>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</si>
  <si>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</si>
  <si>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</si>
  <si>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</si>
  <si>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</si>
  <si>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</si>
  <si>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</si>
  <si>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</si>
  <si>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</si>
  <si>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</si>
  <si>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</si>
  <si>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</si>
  <si>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</si>
  <si>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</si>
  <si>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</si>
  <si>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</si>
  <si>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</si>
  <si>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</si>
  <si>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</si>
  <si>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</si>
  <si>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</si>
  <si>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</si>
  <si>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</si>
  <si>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</si>
  <si>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</si>
  <si>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</si>
  <si>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</si>
  <si>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</si>
  <si>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</si>
  <si>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</si>
  <si>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</si>
  <si>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</si>
  <si>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</si>
  <si>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</si>
  <si>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</si>
  <si>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</si>
  <si>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</si>
  <si>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</si>
  <si>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</si>
  <si>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</si>
  <si>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</si>
  <si>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</si>
  <si>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</si>
  <si>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</si>
  <si>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</si>
  <si>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</si>
  <si>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</si>
  <si>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</si>
  <si>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</si>
  <si>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</si>
  <si>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</si>
  <si>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</si>
  <si>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</si>
  <si>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</si>
  <si>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</si>
  <si>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</si>
  <si>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</si>
  <si>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</si>
  <si>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</si>
  <si>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</si>
  <si>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</si>
  <si>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</si>
  <si>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</si>
  <si>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</si>
  <si>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</si>
  <si>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</si>
  <si>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</si>
  <si>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</si>
  <si>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</si>
  <si>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</si>
  <si>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</si>
  <si>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</si>
  <si>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</si>
  <si>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</si>
  <si>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</si>
  <si>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</si>
  <si>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</si>
  <si>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</si>
  <si>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</si>
  <si>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</si>
  <si>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</si>
  <si>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</si>
  <si>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</si>
  <si>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</si>
  <si>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</si>
  <si>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</si>
  <si>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</si>
  <si>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</si>
  <si>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</si>
  <si>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</si>
  <si>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</si>
  <si>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</si>
  <si>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</si>
  <si>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</si>
  <si>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</si>
  <si>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</si>
  <si>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</si>
  <si>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</si>
  <si>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</si>
  <si>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</si>
  <si>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</si>
  <si>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</si>
  <si>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</si>
  <si>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</si>
  <si>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</si>
  <si>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</si>
  <si>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</si>
  <si>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</si>
  <si>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</si>
  <si>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</si>
  <si>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</si>
  <si>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</si>
  <si>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</si>
  <si>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</si>
  <si>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</si>
  <si>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</si>
  <si>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</si>
  <si>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</si>
  <si>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</si>
  <si>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</si>
  <si>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</si>
  <si>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</si>
  <si>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</si>
  <si>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</si>
  <si>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</si>
  <si>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</si>
  <si>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</si>
  <si>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</si>
  <si>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</si>
  <si>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</si>
  <si>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</si>
  <si>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</si>
  <si>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</si>
  <si>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</si>
  <si>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</si>
  <si>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</si>
  <si>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</si>
  <si>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</si>
  <si>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</si>
  <si>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</si>
  <si>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</si>
  <si>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</si>
  <si>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</si>
  <si>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</si>
  <si>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</si>
  <si>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</si>
  <si>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</si>
  <si>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</si>
  <si>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</si>
  <si>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</si>
  <si>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</si>
  <si>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</si>
  <si>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</si>
  <si>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</si>
  <si>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</si>
  <si>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</si>
  <si>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</si>
  <si>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</si>
  <si>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</si>
  <si>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</si>
  <si>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</si>
  <si>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</si>
  <si>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</si>
  <si>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</si>
  <si>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</si>
  <si>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</si>
  <si>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</si>
  <si>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</si>
  <si>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</si>
  <si>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</si>
  <si>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</si>
  <si>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</si>
  <si>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</si>
  <si>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</si>
  <si>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</si>
  <si>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</si>
  <si>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</si>
  <si>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</si>
  <si>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</si>
  <si>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</si>
  <si>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</si>
  <si>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</si>
  <si>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</si>
  <si>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</si>
  <si>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</si>
  <si>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</si>
  <si>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</si>
  <si>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</si>
  <si>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</si>
  <si>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</si>
  <si>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</si>
  <si>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</si>
  <si>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</si>
  <si>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</si>
  <si>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</si>
  <si>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</si>
  <si>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</si>
  <si>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</si>
  <si>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</si>
  <si>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</si>
  <si>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</si>
  <si>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</si>
  <si>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</si>
  <si>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</si>
  <si>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</si>
  <si>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</si>
  <si>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</si>
  <si>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</si>
  <si>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</si>
  <si>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</si>
  <si>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</si>
  <si>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</si>
  <si>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</si>
  <si>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</si>
  <si>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</si>
  <si>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</si>
  <si>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</si>
  <si>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</si>
  <si>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</si>
  <si>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</si>
  <si>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</si>
  <si>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</si>
  <si>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</si>
  <si>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</si>
  <si>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</si>
  <si>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</si>
  <si>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</si>
  <si>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</si>
  <si>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</si>
  <si>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</si>
  <si>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</si>
  <si>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</si>
  <si>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</si>
  <si>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</si>
  <si>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</si>
  <si>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</si>
  <si>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</si>
  <si>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</si>
  <si>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</si>
  <si>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</si>
  <si>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</si>
  <si>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</si>
  <si>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</si>
  <si>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</si>
  <si>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</si>
  <si>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</si>
  <si>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</si>
  <si>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</si>
  <si>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</si>
  <si>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</si>
  <si>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</si>
  <si>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</si>
  <si>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</si>
  <si>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</si>
  <si>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</si>
  <si>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</si>
  <si>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</si>
  <si>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</si>
  <si>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</si>
  <si>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</si>
  <si>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</si>
  <si>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</si>
  <si>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</si>
  <si>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</si>
  <si>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</si>
  <si>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</si>
  <si>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</si>
  <si>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</si>
  <si>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</si>
  <si>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</si>
  <si>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</si>
  <si>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</si>
  <si>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</si>
  <si>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</si>
  <si>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</si>
  <si>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</si>
  <si>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</si>
  <si>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</si>
  <si>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</si>
  <si>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</si>
  <si>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</si>
  <si>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</si>
  <si>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</si>
  <si>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</si>
  <si>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</si>
  <si>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</si>
  <si>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</si>
  <si>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</si>
  <si>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</si>
  <si>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</si>
  <si>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</si>
  <si>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</si>
  <si>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</si>
  <si>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</si>
  <si>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</si>
  <si>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</si>
  <si>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</si>
  <si>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</si>
  <si>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</si>
  <si>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</si>
  <si>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</si>
  <si>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</si>
  <si>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</si>
  <si>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</si>
  <si>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</si>
  <si>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</si>
  <si>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</si>
  <si>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</si>
  <si>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</si>
  <si>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</si>
  <si>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</si>
  <si>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</si>
  <si>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</si>
  <si>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</si>
  <si>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</si>
  <si>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</si>
  <si>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</si>
  <si>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</si>
  <si>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</si>
  <si>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</si>
  <si>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</si>
  <si>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</si>
  <si>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</si>
  <si>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</si>
  <si>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</si>
  <si>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</si>
  <si>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</si>
  <si>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</si>
  <si>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</si>
  <si>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</si>
  <si>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</si>
  <si>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</si>
  <si>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</si>
  <si>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</si>
  <si>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</si>
  <si>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</si>
  <si>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</si>
  <si>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</si>
  <si>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</si>
  <si>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</si>
  <si>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</si>
  <si>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</si>
  <si>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</si>
  <si>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</si>
  <si>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</si>
  <si>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</si>
  <si>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</si>
  <si>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</si>
  <si>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</si>
  <si>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</si>
  <si>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</si>
  <si>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</si>
  <si>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</si>
  <si>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</si>
  <si>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</si>
  <si>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</si>
  <si>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</si>
  <si>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</si>
  <si>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</si>
  <si>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</si>
  <si>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</si>
  <si>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</si>
  <si>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</si>
  <si>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</si>
  <si>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</si>
  <si>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</si>
  <si>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</si>
  <si>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</si>
  <si>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</si>
  <si>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</si>
  <si>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</si>
  <si>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</si>
  <si>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</si>
  <si>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</si>
  <si>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</si>
  <si>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</si>
  <si>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</si>
  <si>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</si>
  <si>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</si>
  <si>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</si>
  <si>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</si>
  <si>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</si>
  <si>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</si>
  <si>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</si>
  <si>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</si>
  <si>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</si>
  <si>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</si>
  <si>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</si>
  <si>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</si>
  <si>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</si>
  <si>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</si>
  <si>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</si>
  <si>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</si>
  <si>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</si>
  <si>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</si>
  <si>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</si>
  <si>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</si>
  <si>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</si>
  <si>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</si>
  <si>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</si>
  <si>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</si>
  <si>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</si>
  <si>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</si>
  <si>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</si>
  <si>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</si>
  <si>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</si>
  <si>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</si>
  <si>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</si>
  <si>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</si>
  <si>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</si>
  <si>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</si>
  <si>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</si>
  <si>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</si>
  <si>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</si>
  <si>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</si>
  <si>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</si>
  <si>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</si>
  <si>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</si>
  <si>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</si>
  <si>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</si>
  <si>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</si>
  <si>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</si>
  <si>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</si>
  <si>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</si>
  <si>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</si>
  <si>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</si>
  <si>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</si>
  <si>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</si>
  <si>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</si>
  <si>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</si>
  <si>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</si>
  <si>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</si>
  <si>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</si>
  <si>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</si>
  <si>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</si>
  <si>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</si>
  <si>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</si>
  <si>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</si>
  <si>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</si>
  <si>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</si>
  <si>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</si>
  <si>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</si>
  <si>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</si>
  <si>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</si>
  <si>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</si>
  <si>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</si>
  <si>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</si>
  <si>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</si>
  <si>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</si>
  <si>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</si>
  <si>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</si>
  <si>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</si>
  <si>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</si>
  <si>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</si>
  <si>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</si>
  <si>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</si>
  <si>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</si>
  <si>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</si>
  <si>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</si>
  <si>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</si>
  <si>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</si>
  <si>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</si>
  <si>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</si>
  <si>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</si>
  <si>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</si>
  <si>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</si>
  <si>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</si>
  <si>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</si>
  <si>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</si>
  <si>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</si>
  <si>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</si>
  <si>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</si>
  <si>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</si>
  <si>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</si>
  <si>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</si>
  <si>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</si>
  <si>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</si>
  <si>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</si>
  <si>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</si>
  <si>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</si>
  <si>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</si>
  <si>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</si>
  <si>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</si>
  <si>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</si>
  <si>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</si>
  <si>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</si>
  <si>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</si>
  <si>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</si>
  <si>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</si>
  <si>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</si>
  <si>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</si>
  <si>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</si>
  <si>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</si>
  <si>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</si>
  <si>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</si>
  <si>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</si>
  <si>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</si>
  <si>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</si>
  <si>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</si>
  <si>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</si>
  <si>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</si>
  <si>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</si>
  <si>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</si>
  <si>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</si>
  <si>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</si>
  <si>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</si>
  <si>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</si>
  <si>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</si>
  <si>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</si>
  <si>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</si>
  <si>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</si>
  <si>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</si>
  <si>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</si>
  <si>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</si>
  <si>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</si>
  <si>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</si>
  <si>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</si>
  <si>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</si>
  <si>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</si>
  <si>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</si>
  <si>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</si>
  <si>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</si>
  <si>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</si>
  <si>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</si>
  <si>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</si>
  <si>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</si>
  <si>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</si>
  <si>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</si>
  <si>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</si>
  <si>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</si>
  <si>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</si>
  <si>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</si>
  <si>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</si>
  <si>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</si>
  <si>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</si>
  <si>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</si>
  <si>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</si>
  <si>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</si>
  <si>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</si>
  <si>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</si>
  <si>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</si>
  <si>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</si>
  <si>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</si>
  <si>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</si>
  <si>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</si>
  <si>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</si>
  <si>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</si>
  <si>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</si>
  <si>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</si>
  <si>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</si>
  <si>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</si>
  <si>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</si>
  <si>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</si>
  <si>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</si>
  <si>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</si>
  <si>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</si>
  <si>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</si>
  <si>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</si>
  <si>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</si>
  <si>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</si>
  <si>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</si>
  <si>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</si>
  <si>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</si>
  <si>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</si>
  <si>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</si>
  <si>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</si>
  <si>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</si>
  <si>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</si>
  <si>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</si>
  <si>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</si>
  <si>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</si>
  <si>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</si>
  <si>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</si>
  <si>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</si>
  <si>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</si>
  <si>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</si>
  <si>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</si>
  <si>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</si>
  <si>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</si>
  <si>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</si>
  <si>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</si>
  <si>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</si>
  <si>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</si>
  <si>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</si>
  <si>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</si>
  <si>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</si>
  <si>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</si>
  <si>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</si>
  <si>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</si>
  <si>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</si>
  <si>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</si>
  <si>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</si>
  <si>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</si>
  <si>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</si>
  <si>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</si>
  <si>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</si>
  <si>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</si>
  <si>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</si>
  <si>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</si>
  <si>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</si>
  <si>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</si>
  <si>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</si>
  <si>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</si>
  <si>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</si>
  <si>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</si>
  <si>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</si>
  <si>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</si>
  <si>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</si>
  <si>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</si>
  <si>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</si>
  <si>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</si>
  <si>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</si>
  <si>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</si>
  <si>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</si>
  <si>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</si>
  <si>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</si>
  <si>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</si>
  <si>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</si>
  <si>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</si>
  <si>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</si>
  <si>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</si>
  <si>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</si>
  <si>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</si>
  <si>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</si>
  <si>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</si>
  <si>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</si>
  <si>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</si>
  <si>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</si>
  <si>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</si>
  <si>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</si>
  <si>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</si>
  <si>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</si>
  <si>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</si>
  <si>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</si>
  <si>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</si>
  <si>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</si>
  <si>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</si>
  <si>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</si>
  <si>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</si>
  <si>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</si>
  <si>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</si>
  <si>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</si>
  <si>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</si>
  <si>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</si>
  <si>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</si>
  <si>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</si>
  <si>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</si>
  <si>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</si>
  <si>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</si>
  <si>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</si>
  <si>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</si>
  <si>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</si>
  <si>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</si>
  <si>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</si>
  <si>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</si>
  <si>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</si>
  <si>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</si>
  <si>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</si>
  <si>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</si>
  <si>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</si>
  <si>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</si>
  <si>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</si>
  <si>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</si>
  <si>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</si>
  <si>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</si>
  <si>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</si>
  <si>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</si>
  <si>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</si>
  <si>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</si>
  <si>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</si>
  <si>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</si>
  <si>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</si>
  <si>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</si>
  <si>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</si>
  <si>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</si>
  <si>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</si>
  <si>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</si>
  <si>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</si>
  <si>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</si>
  <si>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</si>
  <si>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</si>
  <si>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</si>
  <si>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</si>
  <si>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</si>
  <si>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</si>
  <si>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</si>
  <si>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</si>
  <si>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</si>
  <si>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</si>
  <si>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</si>
  <si>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</si>
  <si>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</si>
  <si>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</si>
  <si>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</si>
  <si>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</si>
  <si>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</si>
  <si>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</si>
  <si>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</si>
  <si>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</si>
  <si>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</si>
  <si>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</si>
  <si>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</si>
  <si>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</si>
  <si>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</si>
  <si>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</si>
  <si>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</si>
  <si>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</si>
  <si>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</si>
  <si>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</si>
  <si>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</si>
  <si>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</si>
  <si>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</si>
  <si>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</si>
  <si>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</si>
  <si>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</si>
  <si>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</si>
  <si>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</si>
  <si>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</si>
  <si>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</si>
  <si>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</si>
  <si>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</si>
  <si>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</si>
  <si>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</si>
  <si>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</si>
  <si>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</si>
  <si>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</si>
  <si>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</si>
  <si>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</si>
  <si>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</si>
  <si>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</si>
  <si>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</si>
  <si>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</si>
  <si>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</si>
  <si>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</si>
  <si>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</si>
  <si>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</si>
  <si>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</si>
  <si>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</si>
  <si>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</si>
  <si>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</si>
  <si>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</si>
  <si>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</si>
  <si>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</si>
  <si>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</si>
  <si>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</si>
  <si>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</si>
  <si>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</si>
  <si>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</si>
  <si>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</si>
  <si>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</si>
  <si>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</si>
  <si>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</si>
  <si>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</si>
  <si>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</si>
  <si>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</si>
  <si>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</si>
  <si>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</si>
  <si>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</si>
  <si>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</si>
  <si>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</si>
  <si>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</si>
  <si>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</si>
  <si>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</si>
  <si>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</si>
  <si>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</si>
  <si>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</si>
  <si>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</si>
  <si>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</si>
  <si>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</si>
  <si>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</si>
  <si>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</si>
  <si>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</si>
  <si>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</si>
  <si>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</si>
  <si>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</si>
  <si>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</si>
  <si>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</si>
  <si>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</si>
  <si>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</si>
  <si>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</si>
  <si>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</si>
  <si>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</si>
  <si>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</si>
  <si>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</si>
  <si>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</si>
  <si>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</si>
  <si>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</si>
  <si>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</si>
  <si>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</si>
  <si>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</si>
  <si>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</si>
  <si>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</si>
  <si>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</si>
  <si>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</si>
  <si>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</si>
  <si>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</si>
  <si>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</si>
  <si>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</si>
  <si>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</si>
  <si>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</si>
  <si>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</si>
  <si>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</si>
  <si>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</si>
  <si>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</si>
  <si>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</si>
  <si>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</si>
  <si>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</si>
  <si>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</si>
  <si>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</si>
  <si>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</si>
  <si>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</si>
  <si>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</si>
  <si>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</si>
  <si>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</si>
  <si>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</si>
  <si>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</si>
  <si>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</si>
  <si>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</si>
  <si>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</si>
  <si>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</si>
  <si>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</si>
  <si>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</si>
  <si>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</si>
  <si>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</si>
  <si>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</si>
  <si>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</si>
  <si>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</si>
  <si>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</si>
  <si>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</si>
  <si>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</si>
  <si>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</si>
  <si>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</si>
  <si>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</si>
  <si>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</si>
  <si>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</si>
  <si>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</si>
  <si>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</si>
  <si>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</si>
  <si>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</si>
  <si>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</si>
  <si>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</si>
  <si>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</si>
  <si>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</si>
  <si>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</si>
  <si>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</si>
  <si>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</si>
  <si>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</si>
  <si>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</si>
  <si>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</si>
  <si>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</si>
  <si>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</si>
  <si>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</si>
  <si>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</si>
  <si>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</si>
  <si>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</si>
  <si>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</si>
  <si>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</si>
  <si>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</si>
  <si>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</si>
  <si>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</si>
  <si>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</si>
  <si>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</si>
  <si>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</si>
  <si>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</si>
  <si>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</si>
  <si>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</si>
  <si>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</si>
  <si>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</si>
  <si>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</si>
  <si>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</si>
  <si>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</si>
  <si>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</si>
  <si>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</si>
  <si>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</si>
  <si>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</si>
  <si>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</si>
  <si>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</si>
  <si>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</si>
  <si>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</si>
  <si>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</si>
  <si>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</si>
  <si>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</si>
  <si>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</si>
  <si>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</si>
  <si>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</si>
  <si>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</si>
  <si>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</si>
  <si>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</si>
  <si>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</si>
  <si>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</si>
  <si>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</si>
  <si>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</si>
  <si>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</si>
  <si>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</si>
  <si>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</si>
  <si>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</si>
  <si>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</si>
  <si>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</si>
  <si>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</si>
  <si>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</si>
  <si>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</si>
  <si>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</si>
  <si>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</si>
  <si>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</si>
  <si>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</si>
  <si>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</si>
  <si>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</si>
  <si>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</si>
  <si>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</si>
  <si>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</si>
  <si>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</si>
  <si>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</si>
  <si>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</si>
  <si>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</si>
  <si>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</si>
  <si>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</si>
  <si>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</si>
  <si>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</si>
  <si>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</si>
  <si>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</si>
  <si>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</si>
  <si>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</si>
  <si>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</si>
  <si>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</si>
  <si>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</si>
  <si>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</si>
  <si>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</si>
  <si>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</si>
  <si>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</si>
  <si>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</si>
  <si>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</si>
  <si>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</si>
  <si>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</si>
  <si>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</si>
  <si>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</si>
  <si>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</si>
  <si>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</si>
  <si>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</si>
  <si>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</si>
  <si>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</si>
  <si>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</si>
  <si>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</si>
  <si>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</si>
  <si>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</si>
  <si>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</si>
  <si>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</si>
  <si>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</si>
  <si>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</si>
  <si>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</si>
  <si>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</si>
  <si>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</si>
  <si>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</si>
  <si>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</si>
  <si>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</si>
  <si>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</si>
  <si>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</si>
  <si>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</si>
  <si>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</si>
  <si>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</si>
  <si>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</si>
  <si>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</si>
  <si>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</si>
  <si>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</si>
  <si>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</si>
  <si>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</si>
  <si>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</si>
  <si>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</si>
  <si>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</si>
  <si>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</si>
  <si>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</si>
  <si>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</si>
  <si>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</si>
  <si>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</si>
  <si>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</si>
  <si>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</si>
  <si>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</si>
  <si>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</si>
  <si>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</si>
  <si>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</si>
  <si>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</si>
  <si>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</si>
  <si>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</si>
  <si>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</si>
  <si>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</si>
  <si>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</si>
  <si>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</si>
  <si>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</si>
  <si>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</si>
  <si>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</si>
  <si>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</si>
  <si>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</si>
  <si>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</si>
  <si>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</si>
  <si>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</si>
  <si>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</si>
  <si>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</si>
  <si>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</si>
  <si>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</si>
  <si>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</si>
  <si>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</si>
  <si>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</si>
  <si>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</si>
  <si>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</si>
  <si>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</si>
  <si>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</si>
  <si>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</si>
  <si>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</si>
  <si>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</si>
  <si>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</si>
  <si>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</si>
  <si>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</si>
  <si>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</si>
  <si>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</si>
  <si>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</si>
  <si>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</si>
  <si>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</si>
  <si>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</si>
  <si>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</si>
  <si>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</si>
  <si>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</si>
  <si>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</si>
  <si>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</si>
  <si>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</si>
  <si>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</si>
  <si>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</si>
  <si>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</si>
  <si>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</si>
  <si>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</si>
  <si>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</si>
  <si>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</si>
  <si>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</si>
  <si>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</si>
  <si>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</si>
  <si>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</si>
  <si>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</si>
  <si>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</si>
  <si>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</si>
  <si>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</si>
  <si>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</si>
  <si>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</si>
  <si>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</si>
  <si>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</si>
  <si>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</si>
  <si>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</si>
  <si>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</si>
  <si>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</si>
  <si>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</si>
  <si>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</si>
  <si>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</si>
  <si>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</si>
  <si>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</si>
  <si>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</si>
  <si>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</si>
  <si>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</si>
  <si>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</si>
  <si>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</si>
  <si>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</si>
  <si>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</si>
  <si>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</si>
  <si>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</si>
  <si>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</si>
  <si>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</si>
  <si>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</si>
  <si>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</si>
  <si>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</si>
  <si>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</si>
  <si>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</si>
  <si>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</si>
  <si>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</si>
  <si>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</si>
  <si>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</si>
  <si>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</si>
  <si>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</si>
  <si>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</si>
  <si>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</si>
  <si>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</si>
  <si>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</si>
  <si>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</si>
  <si>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</si>
  <si>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</si>
  <si>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</si>
  <si>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</si>
  <si>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</si>
  <si>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</si>
  <si>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</si>
  <si>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</si>
  <si>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</si>
  <si>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</si>
  <si>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</si>
  <si>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</si>
  <si>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</si>
  <si>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</si>
  <si>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</si>
  <si>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</si>
  <si>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</si>
  <si>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</si>
  <si>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</si>
  <si>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</si>
  <si>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</si>
  <si>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</si>
  <si>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</si>
  <si>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</si>
  <si>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</si>
  <si>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</si>
  <si>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</si>
  <si>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</si>
  <si>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</si>
  <si>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</si>
  <si>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</si>
  <si>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</si>
  <si>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</si>
  <si>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</si>
  <si>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</si>
  <si>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</si>
  <si>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</si>
  <si>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</si>
  <si>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</si>
  <si>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</si>
  <si>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</si>
  <si>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</si>
  <si>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</si>
  <si>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</si>
  <si>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</si>
  <si>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</si>
  <si>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</si>
  <si>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</si>
  <si>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</si>
  <si>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</si>
  <si>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</si>
  <si>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</si>
  <si>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</si>
  <si>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</si>
  <si>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</si>
  <si>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</si>
  <si>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</si>
  <si>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</si>
  <si>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</si>
  <si>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</si>
  <si>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</si>
  <si>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</si>
  <si>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</si>
  <si>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</si>
  <si>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</si>
  <si>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</si>
  <si>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</si>
  <si>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</si>
  <si>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</si>
  <si>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</si>
  <si>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</si>
  <si>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</si>
  <si>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</si>
  <si>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</si>
  <si>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</si>
  <si>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</si>
  <si>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</si>
  <si>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</si>
  <si>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</si>
  <si>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</si>
  <si>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</si>
  <si>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</si>
  <si>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</si>
  <si>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</si>
  <si>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</si>
  <si>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</si>
  <si>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</si>
  <si>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</si>
  <si>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</si>
  <si>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</si>
  <si>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</si>
  <si>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</si>
  <si>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</si>
  <si>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</si>
  <si>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</si>
  <si>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</si>
  <si>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</si>
  <si>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</si>
  <si>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</si>
  <si>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</si>
  <si>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</si>
  <si>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</si>
  <si>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</si>
  <si>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</si>
  <si>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</si>
  <si>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</si>
  <si>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</si>
  <si>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</si>
  <si>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</si>
  <si>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</si>
  <si>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</si>
  <si>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</si>
  <si>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</si>
  <si>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</si>
  <si>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</si>
  <si>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</si>
  <si>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</si>
  <si>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</si>
  <si>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</si>
  <si>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</si>
  <si>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</si>
  <si>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</si>
  <si>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</si>
  <si>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</si>
  <si>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</si>
  <si>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</si>
  <si>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</si>
  <si>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</si>
  <si>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</si>
  <si>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</si>
  <si>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</si>
  <si>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</si>
  <si>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</si>
  <si>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</si>
  <si>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</si>
  <si>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</si>
  <si>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</si>
  <si>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</si>
  <si>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</si>
  <si>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</si>
  <si>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</si>
  <si>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</si>
  <si>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</si>
  <si>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</si>
  <si>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</si>
  <si>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</si>
  <si>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</si>
  <si>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</si>
  <si>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</si>
  <si>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</si>
  <si>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</si>
  <si>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</si>
  <si>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</si>
  <si>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</si>
  <si>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</si>
  <si>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</si>
  <si>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</si>
  <si>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</si>
  <si>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</si>
  <si>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</si>
  <si>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</si>
  <si>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</si>
  <si>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</si>
  <si>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</si>
  <si>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</si>
  <si>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</si>
  <si>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</si>
  <si>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</si>
  <si>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</si>
  <si>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</si>
  <si>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</si>
  <si>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</si>
  <si>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</si>
  <si>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</si>
  <si>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</si>
  <si>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</si>
  <si>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</si>
  <si>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</si>
  <si>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</si>
  <si>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</si>
  <si>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</si>
  <si>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</si>
  <si>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</si>
  <si>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</si>
  <si>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</si>
  <si>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</si>
  <si>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</si>
  <si>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</si>
  <si>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</si>
  <si>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</si>
  <si>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</si>
  <si>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</si>
  <si>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</si>
  <si>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</si>
  <si>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</si>
  <si>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</si>
  <si>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</si>
  <si>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</si>
  <si>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</si>
  <si>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</si>
  <si>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</si>
  <si>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</si>
  <si>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</si>
  <si>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</si>
  <si>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</si>
  <si>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</si>
  <si>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</si>
  <si>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</si>
  <si>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</si>
  <si>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</si>
  <si>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</si>
  <si>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</si>
  <si>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</si>
  <si>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</si>
  <si>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</si>
  <si>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</si>
  <si>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</si>
  <si>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</si>
  <si>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</si>
  <si>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</si>
  <si>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</si>
  <si>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</si>
  <si>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</si>
  <si>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</si>
  <si>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</si>
  <si>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</si>
  <si>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</si>
  <si>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</si>
  <si>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</si>
  <si>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</si>
  <si>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</si>
  <si>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</si>
  <si>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</si>
  <si>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</si>
  <si>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</si>
  <si>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</si>
  <si>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</si>
  <si>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</si>
  <si>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</si>
  <si>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</si>
  <si>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</si>
  <si>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</si>
  <si>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</si>
  <si>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</si>
  <si>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</si>
  <si>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</si>
  <si>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</si>
  <si>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</si>
  <si>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</si>
  <si>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</si>
  <si>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</si>
  <si>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</si>
  <si>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</si>
  <si>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</si>
  <si>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</si>
  <si>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</si>
  <si>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</si>
  <si>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</si>
  <si>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</si>
  <si>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</si>
  <si>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</si>
  <si>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</si>
  <si>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</si>
  <si>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</si>
  <si>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</si>
  <si>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</si>
  <si>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</si>
  <si>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</si>
  <si>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</si>
  <si>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</si>
  <si>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</si>
  <si>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</si>
  <si>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</si>
  <si>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</si>
  <si>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</si>
  <si>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</si>
  <si>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</si>
  <si>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</si>
  <si>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</si>
  <si>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</si>
  <si>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</si>
  <si>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</si>
  <si>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</si>
  <si>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</si>
  <si>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</si>
  <si>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</si>
  <si>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</si>
  <si>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</si>
  <si>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</si>
  <si>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</si>
  <si>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</si>
  <si>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</si>
  <si>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</si>
  <si>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</si>
  <si>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</si>
  <si>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</si>
  <si>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</si>
  <si>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</si>
  <si>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</si>
  <si>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</si>
  <si>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</si>
  <si>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</si>
  <si>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</si>
  <si>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</si>
  <si>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</si>
  <si>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</si>
  <si>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</si>
  <si>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</si>
  <si>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</si>
  <si>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</si>
  <si>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</si>
  <si>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</si>
  <si>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</si>
  <si>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</si>
  <si>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</si>
  <si>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</si>
  <si>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</si>
  <si>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</si>
  <si>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</si>
  <si>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</si>
  <si>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</si>
  <si>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</si>
  <si>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</si>
  <si>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</si>
  <si>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</si>
  <si>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</si>
  <si>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</si>
  <si>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</si>
  <si>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</si>
  <si>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</si>
  <si>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</si>
  <si>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</si>
  <si>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</si>
  <si>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</si>
  <si>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</si>
  <si>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</si>
  <si>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</si>
  <si>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</si>
  <si>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</si>
  <si>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</si>
  <si>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</si>
  <si>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</si>
  <si>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</si>
  <si>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</si>
  <si>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</si>
  <si>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</si>
  <si>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</si>
  <si>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</si>
  <si>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</si>
  <si>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</si>
  <si>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</si>
  <si>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</si>
  <si>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</si>
  <si>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</si>
  <si>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</si>
  <si>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</si>
  <si>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</si>
  <si>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</si>
  <si>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</si>
  <si>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</si>
  <si>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</si>
  <si>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</si>
  <si>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</si>
  <si>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</si>
  <si>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</si>
  <si>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</si>
  <si>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</si>
  <si>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</si>
  <si>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</si>
  <si>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</si>
  <si>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</si>
  <si>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</si>
  <si>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</si>
  <si>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</si>
  <si>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</si>
  <si>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</si>
  <si>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</si>
  <si>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</si>
  <si>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</si>
  <si>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</si>
  <si>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</si>
  <si>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</si>
  <si>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</si>
  <si>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</si>
  <si>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</si>
  <si>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</si>
  <si>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</si>
  <si>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</si>
  <si>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</si>
  <si>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</si>
  <si>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</si>
  <si>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</si>
  <si>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</si>
  <si>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</si>
  <si>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</si>
  <si>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</si>
  <si>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</si>
  <si>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</si>
  <si>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</si>
  <si>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</si>
  <si>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</si>
  <si>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</si>
  <si>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</si>
  <si>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</si>
  <si>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</si>
  <si>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</si>
  <si>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</si>
  <si>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</si>
  <si>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</si>
  <si>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</si>
  <si>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</si>
  <si>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</si>
  <si>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</si>
  <si>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</si>
  <si>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</si>
  <si>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</si>
  <si>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</si>
  <si>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</si>
  <si>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</si>
  <si>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</si>
  <si>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</si>
  <si>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</si>
  <si>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</si>
  <si>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</si>
  <si>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</si>
  <si>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</si>
  <si>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</si>
  <si>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</si>
  <si>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</si>
  <si>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</si>
  <si>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</si>
  <si>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</si>
  <si>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</si>
  <si>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</si>
  <si>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</si>
  <si>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</si>
  <si>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</si>
  <si>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</si>
  <si>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</si>
  <si>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</si>
  <si>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</si>
  <si>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</si>
  <si>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</si>
  <si>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</si>
  <si>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</si>
  <si>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</si>
  <si>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</si>
  <si>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</si>
  <si>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</si>
  <si>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</si>
  <si>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</si>
  <si>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</si>
  <si>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</si>
  <si>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</si>
  <si>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</si>
  <si>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</si>
  <si>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</si>
  <si>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</si>
  <si>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</si>
  <si>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</si>
  <si>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</si>
  <si>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</si>
  <si>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</si>
  <si>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</si>
  <si>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</si>
  <si>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</si>
  <si>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</si>
  <si>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</si>
  <si>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</si>
  <si>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</si>
  <si>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</si>
  <si>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</si>
  <si>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</si>
  <si>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</si>
  <si>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</si>
  <si>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</si>
  <si>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</si>
  <si>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</si>
  <si>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</si>
  <si>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</si>
  <si>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</si>
  <si>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</si>
  <si>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</si>
  <si>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</si>
  <si>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</si>
  <si>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</si>
  <si>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</si>
  <si>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</si>
  <si>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</si>
  <si>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</si>
  <si>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</si>
  <si>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</si>
  <si>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</si>
  <si>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</si>
  <si>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</si>
  <si>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</si>
  <si>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</si>
  <si>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</si>
  <si>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</si>
  <si>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</si>
  <si>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</si>
  <si>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</si>
  <si>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</si>
  <si>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</si>
  <si>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</si>
  <si>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</si>
  <si>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</si>
  <si>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</si>
  <si>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</si>
  <si>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</si>
  <si>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</si>
  <si>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</si>
  <si>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</si>
  <si>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</si>
  <si>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</si>
  <si>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</si>
  <si>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</si>
  <si>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</si>
  <si>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</si>
  <si>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</si>
  <si>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</si>
  <si>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</si>
  <si>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</si>
  <si>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</si>
  <si>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</si>
  <si>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</si>
  <si>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</si>
  <si>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</si>
  <si>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</si>
  <si>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</si>
  <si>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</si>
  <si>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</si>
  <si>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</si>
  <si>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</si>
  <si>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</si>
  <si>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</si>
  <si>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</si>
  <si>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</si>
  <si>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</si>
  <si>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</si>
  <si>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</si>
  <si>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</si>
  <si>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</si>
  <si>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</si>
  <si>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</si>
  <si>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</si>
  <si>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</si>
  <si>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</si>
  <si>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</si>
  <si>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</si>
  <si>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</si>
  <si>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</si>
  <si>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</si>
  <si>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</si>
  <si>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</si>
  <si>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</si>
  <si>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</si>
  <si>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</si>
  <si>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</si>
  <si>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</si>
  <si>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</si>
  <si>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</si>
  <si>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</si>
  <si>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</si>
  <si>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</si>
  <si>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</si>
  <si>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</si>
  <si>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</si>
  <si>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</si>
  <si>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</si>
  <si>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</si>
  <si>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</si>
  <si>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</si>
  <si>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</si>
  <si>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</si>
  <si>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</si>
  <si>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</si>
  <si>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</si>
  <si>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</si>
  <si>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</si>
  <si>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</si>
  <si>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</si>
  <si>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</si>
  <si>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</si>
  <si>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</si>
  <si>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</si>
  <si>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</si>
  <si>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</si>
  <si>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</si>
  <si>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</si>
  <si>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</si>
  <si>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</si>
  <si>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</si>
  <si>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</si>
  <si>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</si>
  <si>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</si>
  <si>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</si>
  <si>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</si>
  <si>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</si>
  <si>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</si>
  <si>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</si>
  <si>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</si>
  <si>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</si>
  <si>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</si>
  <si>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</si>
  <si>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</si>
  <si>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</si>
  <si>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</si>
  <si>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</si>
  <si>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</si>
  <si>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</si>
  <si>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</si>
  <si>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</si>
  <si>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</si>
  <si>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</si>
  <si>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</si>
  <si>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</si>
  <si>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</si>
  <si>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</si>
  <si>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</si>
  <si>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</si>
  <si>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</si>
  <si>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</si>
  <si>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</si>
  <si>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</si>
  <si>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</si>
  <si>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</si>
  <si>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</si>
  <si>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</si>
  <si>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</si>
  <si>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</si>
  <si>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</si>
  <si>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</si>
  <si>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</si>
  <si>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</si>
  <si>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</si>
  <si>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</si>
  <si>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</si>
  <si>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</si>
  <si>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</si>
  <si>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</si>
  <si>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</si>
  <si>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</si>
  <si>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</si>
  <si>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</si>
  <si>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</si>
  <si>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</si>
  <si>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</si>
  <si>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</si>
  <si>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</si>
  <si>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</si>
  <si>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</si>
  <si>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</si>
  <si>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</si>
  <si>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</si>
  <si>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</si>
  <si>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</si>
  <si>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</si>
  <si>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</si>
  <si>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</si>
  <si>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</si>
  <si>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</si>
  <si>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</si>
  <si>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</si>
  <si>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</si>
  <si>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</si>
  <si>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</si>
  <si>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</si>
  <si>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</si>
  <si>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</si>
  <si>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</si>
  <si>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</si>
  <si>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</si>
  <si>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</si>
  <si>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</si>
  <si>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</si>
  <si>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</si>
  <si>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</si>
  <si>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</si>
  <si>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</si>
  <si>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</si>
  <si>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</si>
  <si>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</si>
  <si>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</si>
  <si>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</si>
  <si>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</si>
  <si>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</si>
  <si>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</si>
  <si>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</si>
  <si>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</si>
  <si>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</si>
  <si>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</si>
  <si>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</si>
  <si>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</si>
  <si>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</si>
  <si>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</si>
  <si>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</si>
  <si>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</si>
  <si>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</si>
  <si>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</si>
  <si>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</si>
  <si>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</si>
  <si>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</si>
  <si>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</si>
  <si>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</si>
  <si>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</si>
  <si>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</si>
  <si>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</si>
  <si>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</si>
  <si>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</si>
  <si>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</si>
  <si>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</si>
  <si>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</si>
  <si>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</si>
  <si>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</si>
  <si>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</si>
  <si>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</si>
  <si>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</si>
  <si>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</si>
  <si>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</si>
  <si>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</si>
  <si>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</si>
  <si>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</si>
  <si>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</si>
  <si>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</si>
  <si>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</si>
  <si>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</si>
  <si>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</si>
  <si>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</si>
  <si>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</si>
  <si>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</si>
  <si>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</si>
  <si>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</si>
  <si>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</si>
  <si>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</si>
  <si>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</si>
  <si>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</si>
  <si>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</si>
  <si>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</si>
  <si>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</si>
  <si>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</si>
  <si>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</si>
  <si>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</si>
  <si>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</si>
  <si>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</si>
  <si>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</si>
  <si>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</si>
  <si>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</si>
  <si>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</si>
  <si>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</si>
  <si>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</si>
  <si>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</si>
  <si>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</si>
  <si>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</si>
  <si>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</si>
  <si>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</si>
  <si>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</si>
  <si>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</si>
  <si>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</si>
  <si>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</si>
  <si>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</si>
  <si>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</si>
  <si>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</si>
  <si>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</si>
  <si>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</si>
  <si>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</si>
  <si>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</si>
  <si>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</si>
  <si>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</si>
  <si>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</si>
  <si>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</si>
  <si>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</si>
  <si>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</si>
  <si>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</si>
  <si>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</si>
  <si>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</si>
  <si>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</si>
  <si>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</si>
  <si>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</si>
  <si>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</si>
  <si>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</si>
  <si>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</si>
  <si>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</si>
  <si>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</si>
  <si>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</si>
  <si>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</si>
  <si>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</si>
  <si>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</si>
  <si>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</si>
  <si>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</si>
  <si>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</si>
  <si>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</si>
  <si>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</si>
  <si>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</si>
  <si>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</si>
  <si>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</si>
  <si>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</si>
  <si>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</si>
  <si>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</si>
  <si>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</si>
  <si>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</si>
  <si>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</si>
  <si>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</si>
  <si>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</si>
  <si>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</si>
  <si>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</si>
  <si>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</si>
  <si>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</si>
  <si>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</si>
  <si>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</si>
  <si>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</si>
  <si>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</si>
  <si>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</si>
  <si>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</si>
  <si>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</si>
  <si>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</si>
  <si>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</si>
  <si>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</si>
  <si>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</si>
  <si>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</si>
  <si>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</si>
  <si>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</si>
  <si>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</si>
  <si>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</si>
  <si>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</si>
  <si>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</si>
  <si>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</si>
  <si>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</si>
  <si>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</si>
  <si>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</si>
  <si>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</si>
  <si>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</si>
  <si>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</si>
  <si>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</si>
  <si>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</si>
  <si>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</si>
  <si>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</si>
  <si>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</si>
  <si>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</si>
  <si>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</si>
  <si>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</si>
  <si>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</si>
  <si>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</si>
  <si>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</si>
  <si>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</si>
  <si>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</si>
  <si>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</si>
  <si>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</si>
  <si>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</si>
  <si>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</si>
  <si>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</si>
  <si>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</si>
  <si>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</si>
  <si>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</si>
  <si>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</si>
  <si>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</si>
  <si>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</si>
  <si>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</si>
  <si>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</si>
  <si>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</si>
  <si>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</si>
  <si>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</si>
  <si>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</si>
  <si>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</si>
  <si>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</si>
  <si>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</si>
  <si>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</si>
  <si>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</si>
  <si>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</si>
  <si>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</si>
  <si>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</si>
  <si>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</si>
  <si>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</si>
  <si>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</si>
  <si>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</si>
  <si>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</si>
  <si>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</si>
  <si>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</si>
  <si>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</si>
  <si>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</si>
  <si>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</si>
  <si>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</si>
  <si>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</si>
  <si>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</si>
  <si>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</si>
  <si>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</si>
  <si>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</si>
  <si>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</si>
  <si>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</si>
  <si>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</si>
  <si>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</si>
  <si>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</si>
  <si>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</si>
  <si>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</si>
  <si>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</si>
  <si>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</si>
  <si>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</si>
  <si>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</si>
  <si>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</si>
  <si>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</si>
  <si>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</si>
  <si>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</si>
  <si>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</si>
  <si>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</si>
  <si>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</si>
  <si>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</si>
  <si>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</si>
  <si>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</si>
  <si>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</si>
  <si>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</si>
  <si>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</si>
  <si>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</si>
  <si>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</si>
  <si>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</si>
  <si>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</si>
  <si>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</si>
  <si>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</si>
  <si>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</si>
  <si>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</si>
  <si>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</si>
  <si>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</si>
  <si>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</si>
  <si>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</si>
  <si>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</si>
  <si>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</si>
  <si>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</si>
  <si>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</si>
  <si>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</si>
  <si>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</si>
  <si>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</si>
  <si>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</si>
  <si>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</si>
  <si>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</si>
  <si>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</si>
  <si>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</si>
  <si>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</si>
  <si>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</si>
  <si>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</si>
  <si>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</si>
  <si>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</si>
  <si>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</si>
  <si>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</si>
  <si>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</si>
  <si>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</si>
  <si>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</si>
  <si>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</si>
  <si>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</si>
  <si>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</si>
  <si>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</si>
  <si>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</si>
  <si>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</si>
  <si>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</si>
  <si>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</si>
  <si>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</si>
  <si>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</si>
  <si>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</si>
  <si>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</si>
  <si>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</si>
  <si>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</si>
  <si>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</si>
  <si>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</si>
  <si>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</si>
  <si>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</si>
  <si>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</si>
  <si>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</si>
  <si>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</si>
  <si>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</si>
  <si>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</si>
  <si>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</si>
  <si>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</si>
  <si>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</si>
  <si>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</si>
  <si>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</si>
  <si>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</si>
  <si>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</si>
  <si>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</si>
  <si>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</si>
  <si>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</si>
  <si>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</si>
  <si>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</si>
  <si>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</si>
  <si>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</si>
  <si>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</si>
  <si>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</si>
  <si>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</si>
  <si>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</si>
  <si>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</si>
  <si>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</si>
  <si>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</si>
  <si>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</si>
  <si>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</si>
  <si>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</si>
  <si>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</si>
  <si>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</si>
  <si>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</si>
  <si>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</si>
  <si>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</si>
  <si>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</si>
  <si>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</si>
  <si>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</si>
  <si>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</si>
  <si>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</si>
  <si>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</si>
  <si>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</si>
  <si>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</si>
  <si>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</si>
  <si>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</si>
  <si>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</si>
  <si>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</si>
  <si>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</si>
  <si>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</si>
  <si>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</si>
  <si>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</si>
  <si>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</si>
  <si>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</si>
  <si>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</si>
  <si>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</si>
  <si>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</si>
  <si>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</si>
  <si>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</si>
  <si>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</si>
  <si>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</si>
  <si>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</si>
  <si>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</si>
  <si>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</si>
  <si>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</si>
  <si>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</si>
  <si>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</si>
  <si>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</si>
  <si>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</si>
  <si>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</si>
  <si>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</si>
  <si>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</si>
  <si>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</si>
  <si>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</si>
  <si>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</si>
  <si>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</si>
  <si>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</si>
  <si>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</si>
  <si>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</si>
  <si>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</si>
  <si>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</si>
  <si>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</si>
  <si>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</si>
  <si>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</si>
  <si>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</si>
  <si>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</si>
  <si>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</si>
  <si>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</si>
  <si>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</si>
  <si>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</si>
  <si>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</si>
  <si>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</si>
  <si>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</si>
  <si>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</si>
  <si>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</si>
  <si>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</si>
  <si>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</si>
  <si>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</si>
  <si>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</si>
  <si>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</si>
  <si>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</si>
  <si>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</si>
  <si>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</si>
  <si>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</si>
  <si>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</si>
  <si>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</si>
  <si>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</si>
  <si>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</si>
  <si>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</si>
  <si>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</si>
  <si>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</si>
  <si>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</si>
  <si>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</si>
  <si>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</si>
  <si>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</si>
  <si>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</si>
  <si>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</si>
  <si>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</si>
  <si>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</si>
  <si>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</si>
  <si>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</si>
  <si>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</si>
  <si>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</si>
  <si>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</si>
  <si>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</si>
  <si>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</si>
  <si>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</si>
  <si>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</si>
  <si>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</si>
  <si>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</si>
  <si>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</si>
  <si>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</si>
  <si>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</si>
  <si>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</si>
  <si>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</si>
  <si>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</si>
  <si>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</si>
  <si>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</si>
  <si>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</si>
  <si>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</si>
  <si>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</si>
  <si>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</si>
  <si>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</si>
  <si>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</si>
  <si>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</si>
  <si>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</si>
  <si>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</si>
  <si>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</si>
  <si>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</si>
  <si>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</si>
  <si>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</si>
  <si>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</si>
  <si>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</si>
  <si>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</si>
  <si>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</si>
  <si>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</si>
  <si>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</si>
  <si>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</si>
  <si>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</si>
  <si>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</si>
  <si>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</si>
  <si>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</si>
  <si>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</si>
  <si>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</si>
  <si>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</si>
  <si>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</si>
  <si>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</si>
  <si>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</si>
  <si>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</si>
  <si>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</si>
  <si>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</si>
  <si>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</si>
  <si>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</si>
  <si>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</si>
  <si>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</si>
  <si>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</si>
  <si>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</si>
  <si>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</si>
  <si>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</si>
  <si>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</si>
  <si>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</si>
  <si>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</si>
  <si>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</si>
  <si>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</si>
  <si>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</si>
  <si>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</si>
  <si>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</si>
  <si>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</si>
  <si>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</si>
  <si>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</si>
  <si>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</si>
  <si>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</si>
  <si>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</si>
  <si>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</si>
  <si>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</si>
  <si>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</si>
  <si>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</si>
  <si>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</si>
  <si>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</si>
  <si>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</si>
  <si>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</si>
  <si>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</si>
  <si>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</si>
  <si>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</si>
  <si>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</si>
  <si>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</si>
  <si>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</si>
  <si>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</si>
  <si>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</si>
  <si>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</si>
  <si>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</si>
  <si>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</si>
  <si>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</si>
  <si>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</si>
  <si>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</si>
  <si>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</si>
  <si>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</si>
  <si>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</si>
  <si>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</si>
  <si>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</si>
  <si>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</si>
  <si>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</si>
  <si>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</si>
  <si>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</si>
  <si>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</si>
  <si>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</si>
  <si>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</si>
  <si>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</si>
  <si>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</si>
  <si>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</si>
  <si>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</si>
  <si>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</si>
  <si>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</si>
  <si>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</si>
  <si>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</si>
  <si>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</si>
  <si>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</si>
  <si>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</si>
  <si>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</si>
  <si>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</si>
  <si>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</si>
  <si>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</si>
  <si>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</si>
  <si>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</si>
  <si>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</si>
  <si>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</si>
  <si>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</si>
  <si>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</si>
  <si>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</si>
  <si>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</si>
  <si>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</si>
  <si>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</si>
  <si>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</si>
  <si>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</si>
  <si>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</si>
  <si>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</si>
  <si>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</si>
  <si>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</si>
  <si>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</si>
  <si>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</si>
  <si>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</si>
  <si>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</si>
  <si>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</si>
  <si>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</si>
  <si>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</si>
  <si>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</si>
  <si>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</si>
  <si>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</si>
  <si>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</si>
  <si>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</si>
  <si>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</si>
  <si>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</si>
  <si>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</si>
  <si>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</si>
  <si>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</si>
  <si>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</si>
  <si>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</si>
  <si>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</si>
  <si>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</si>
  <si>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</si>
  <si>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</si>
  <si>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</si>
  <si>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</si>
  <si>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</si>
  <si>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</si>
  <si>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</si>
  <si>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</si>
  <si>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</si>
  <si>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</si>
  <si>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</si>
  <si>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</si>
  <si>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</si>
  <si>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</si>
  <si>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</si>
  <si>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</si>
  <si>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</si>
  <si>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</si>
  <si>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</si>
  <si>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</si>
  <si>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</si>
  <si>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</si>
  <si>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</si>
  <si>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</si>
  <si>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</si>
  <si>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</si>
  <si>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</si>
  <si>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</si>
  <si>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</si>
  <si>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</si>
  <si>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</si>
  <si>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</si>
  <si>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</si>
  <si>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</si>
  <si>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</si>
  <si>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</si>
  <si>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</si>
  <si>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</si>
  <si>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</si>
  <si>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</si>
  <si>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</si>
  <si>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</si>
  <si>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</si>
  <si>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</si>
  <si>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</si>
  <si>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</si>
  <si>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</si>
  <si>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</si>
  <si>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</si>
  <si>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</si>
  <si>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</si>
  <si>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</si>
  <si>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</si>
  <si>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</si>
  <si>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</si>
  <si>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</si>
  <si>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</si>
  <si>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</si>
  <si>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</si>
  <si>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</si>
  <si>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</si>
  <si>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</si>
  <si>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</si>
  <si>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</si>
  <si>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</si>
  <si>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</si>
  <si>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</si>
  <si>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</si>
  <si>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</si>
  <si>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</si>
  <si>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</si>
  <si>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</si>
  <si>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</si>
  <si>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</si>
  <si>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</si>
  <si>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</si>
  <si>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</si>
  <si>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</si>
  <si>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</si>
  <si>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</si>
  <si>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</si>
  <si>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</si>
  <si>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</si>
  <si>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</si>
  <si>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</si>
  <si>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</si>
  <si>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</si>
  <si>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</si>
  <si>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</si>
  <si>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</si>
  <si>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</si>
  <si>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</si>
  <si>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</si>
  <si>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</si>
  <si>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</si>
  <si>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</si>
  <si>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</si>
  <si>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</si>
  <si>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</si>
  <si>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</si>
  <si>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</si>
  <si>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</si>
  <si>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</si>
  <si>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</si>
  <si>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</si>
  <si>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</si>
  <si>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</si>
  <si>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</si>
  <si>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</si>
  <si>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</si>
  <si>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</si>
  <si>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</si>
  <si>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</si>
  <si>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</si>
  <si>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</si>
  <si>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</si>
  <si>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</si>
  <si>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</si>
  <si>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</si>
  <si>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</si>
  <si>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</si>
  <si>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</si>
  <si>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</si>
  <si>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</si>
  <si>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</si>
  <si>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</si>
  <si>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</si>
  <si>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</si>
  <si>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</si>
  <si>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</si>
  <si>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</si>
  <si>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</si>
  <si>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</si>
  <si>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</si>
  <si>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</si>
  <si>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</si>
  <si>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</si>
  <si>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</si>
  <si>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</si>
  <si>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</si>
  <si>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</si>
  <si>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</si>
  <si>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</si>
  <si>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</si>
  <si>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</si>
  <si>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</si>
  <si>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</si>
  <si>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</si>
  <si>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</si>
  <si>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</si>
  <si>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</si>
  <si>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</si>
  <si>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</si>
  <si>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</si>
  <si>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</si>
  <si>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</si>
  <si>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</si>
  <si>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</si>
  <si>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</si>
  <si>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</si>
  <si>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</si>
  <si>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</si>
  <si>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</si>
  <si>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</si>
  <si>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</si>
  <si>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</si>
  <si>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</si>
  <si>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</si>
  <si>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</si>
  <si>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</si>
  <si>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</si>
  <si>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</si>
  <si>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</si>
  <si>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</si>
  <si>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</si>
  <si>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</si>
  <si>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</si>
  <si>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</si>
  <si>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</si>
  <si>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</si>
  <si>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</si>
  <si>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</si>
  <si>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</si>
  <si>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</si>
  <si>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</si>
  <si>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</si>
  <si>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</si>
  <si>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</si>
  <si>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</si>
  <si>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</si>
  <si>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</si>
  <si>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</si>
  <si>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</si>
  <si>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</si>
  <si>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</si>
  <si>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</si>
  <si>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</si>
  <si>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</si>
  <si>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</si>
  <si>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</si>
  <si>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</si>
  <si>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</si>
  <si>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</si>
  <si>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</si>
  <si>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</si>
  <si>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</si>
  <si>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</si>
  <si>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</si>
  <si>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</si>
  <si>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</si>
  <si>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</si>
  <si>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</si>
  <si>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</si>
  <si>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</si>
  <si>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</si>
  <si>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</si>
  <si>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</si>
  <si>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</si>
  <si>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</si>
  <si>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</si>
  <si>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</si>
  <si>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</si>
  <si>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</si>
  <si>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</si>
  <si>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</si>
  <si>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</si>
  <si>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</si>
  <si>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</si>
  <si>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</si>
  <si>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</si>
  <si>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</si>
  <si>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</si>
  <si>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</si>
  <si>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</si>
  <si>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</si>
  <si>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</si>
  <si>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</si>
  <si>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</si>
  <si>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</si>
  <si>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</si>
  <si>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</si>
  <si>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</si>
  <si>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</si>
  <si>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</si>
  <si>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</si>
  <si>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</si>
  <si>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</si>
  <si>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</si>
  <si>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</si>
  <si>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</si>
  <si>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</si>
  <si>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</si>
  <si>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</si>
  <si>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</si>
  <si>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</si>
  <si>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</si>
  <si>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</si>
  <si>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</si>
  <si>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</si>
  <si>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</si>
  <si>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</si>
  <si>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</si>
  <si>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</si>
  <si>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</si>
  <si>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</si>
  <si>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</si>
  <si>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</si>
  <si>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</si>
  <si>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</si>
  <si>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</si>
  <si>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</si>
  <si>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</si>
  <si>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</si>
  <si>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</si>
  <si>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</si>
  <si>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</si>
  <si>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</si>
  <si>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</si>
  <si>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</si>
  <si>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</si>
  <si>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</si>
  <si>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</si>
  <si>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</si>
  <si>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</si>
  <si>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</si>
  <si>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</si>
  <si>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</si>
  <si>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</si>
  <si>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</si>
  <si>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</si>
  <si>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</si>
  <si>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</si>
  <si>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</si>
  <si>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</si>
  <si>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</si>
  <si>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</si>
  <si>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</si>
  <si>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</si>
  <si>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</si>
  <si>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</si>
  <si>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</si>
  <si>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</si>
  <si>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</si>
  <si>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</si>
  <si>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</si>
  <si>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</si>
  <si>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</si>
  <si>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</si>
  <si>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</si>
  <si>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</si>
  <si>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</si>
  <si>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</si>
  <si>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</si>
  <si>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</si>
  <si>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</si>
  <si>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</si>
  <si>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</si>
  <si>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</si>
  <si>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</si>
  <si>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</si>
  <si>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</si>
  <si>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</si>
  <si>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</si>
  <si>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</si>
  <si>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</si>
  <si>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</si>
  <si>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</si>
  <si>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</si>
  <si>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</si>
  <si>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</si>
  <si>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</si>
  <si>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</si>
  <si>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</si>
  <si>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</si>
  <si>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</si>
  <si>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</si>
  <si>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</si>
  <si>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</si>
  <si>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</si>
  <si>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</si>
  <si>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</si>
  <si>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</si>
  <si>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</si>
  <si>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</si>
  <si>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</si>
  <si>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</si>
  <si>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</si>
  <si>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</si>
  <si>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</si>
  <si>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</si>
  <si>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</si>
  <si>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</si>
  <si>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</si>
  <si>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</si>
  <si>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</si>
  <si>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</si>
  <si>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</si>
  <si>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</si>
  <si>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</si>
  <si>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</si>
  <si>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</si>
  <si>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</si>
  <si>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</si>
  <si>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</si>
  <si>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</si>
  <si>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</si>
  <si>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</si>
  <si>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</si>
  <si>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</si>
  <si>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</si>
  <si>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</si>
  <si>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</si>
  <si>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</si>
  <si>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</si>
  <si>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</si>
  <si>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</si>
  <si>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</si>
  <si>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</si>
  <si>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</si>
  <si>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</si>
  <si>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</si>
  <si>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</si>
  <si>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</si>
  <si>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</si>
  <si>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</si>
  <si>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</si>
  <si>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</si>
  <si>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</si>
  <si>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</si>
  <si>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</si>
  <si>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</si>
  <si>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</si>
  <si>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</si>
  <si>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</si>
  <si>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</si>
  <si>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</si>
  <si>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</si>
  <si>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</si>
  <si>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</si>
  <si>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</si>
  <si>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</si>
  <si>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</si>
  <si>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</si>
  <si>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</si>
  <si>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</si>
  <si>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</si>
  <si>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</si>
  <si>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</si>
  <si>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</si>
  <si>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</si>
  <si>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</si>
  <si>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</si>
  <si>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</si>
  <si>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</si>
  <si>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</si>
  <si>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</si>
  <si>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</si>
  <si>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</si>
  <si>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</si>
  <si>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</si>
  <si>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</si>
  <si>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</si>
  <si>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</si>
  <si>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</si>
  <si>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</si>
  <si>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</si>
  <si>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</si>
  <si>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</si>
  <si>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</si>
  <si>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</si>
  <si>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</si>
  <si>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</si>
  <si>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</si>
  <si>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</si>
  <si>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</si>
  <si>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</si>
  <si>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</si>
  <si>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</si>
  <si>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</si>
  <si>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</si>
  <si>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</si>
  <si>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</si>
  <si>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</si>
  <si>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</si>
  <si>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</si>
  <si>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</si>
  <si>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</si>
  <si>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</si>
  <si>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</si>
  <si>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</si>
  <si>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</si>
  <si>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</si>
  <si>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</si>
  <si>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</si>
  <si>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</si>
  <si>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</si>
  <si>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</si>
  <si>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</si>
  <si>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</si>
  <si>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</si>
  <si>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</si>
  <si>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</si>
  <si>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</si>
  <si>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</si>
  <si>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</si>
  <si>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</si>
  <si>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</si>
  <si>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</si>
  <si>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</si>
  <si>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</si>
  <si>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</si>
  <si>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</si>
  <si>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</si>
  <si>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</si>
  <si>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</si>
  <si>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</si>
  <si>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</si>
  <si>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</si>
  <si>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</si>
  <si>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</si>
  <si>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</si>
  <si>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</si>
  <si>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</si>
  <si>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</si>
  <si>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</si>
  <si>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</si>
  <si>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</si>
  <si>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</si>
  <si>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</si>
  <si>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</si>
  <si>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</si>
  <si>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</si>
  <si>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</si>
  <si>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</si>
  <si>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</si>
  <si>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</si>
  <si>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</si>
  <si>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</si>
  <si>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</si>
  <si>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</si>
  <si>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</si>
  <si>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</si>
  <si>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</si>
  <si>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</si>
  <si>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</si>
  <si>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</si>
  <si>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</si>
  <si>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</si>
  <si>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</si>
  <si>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</si>
  <si>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</si>
  <si>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</si>
  <si>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</si>
  <si>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</si>
  <si>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</si>
  <si>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</si>
  <si>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</si>
  <si>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</si>
  <si>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</si>
  <si>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</si>
  <si>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</si>
  <si>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</si>
  <si>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</si>
  <si>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</si>
  <si>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</si>
  <si>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</si>
  <si>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</si>
  <si>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</si>
  <si>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</si>
  <si>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</si>
  <si>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</si>
  <si>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</si>
  <si>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</si>
  <si>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</si>
  <si>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</si>
  <si>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</si>
  <si>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</si>
  <si>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</si>
  <si>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</si>
  <si>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</si>
  <si>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</si>
  <si>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</si>
  <si>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</si>
  <si>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</si>
  <si>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</si>
  <si>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</si>
  <si>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</si>
  <si>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</si>
  <si>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</si>
  <si>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</si>
  <si>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</si>
  <si>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</si>
  <si>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</si>
  <si>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</si>
  <si>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</si>
  <si>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</si>
  <si>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</si>
  <si>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</si>
  <si>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</si>
  <si>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</si>
  <si>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</si>
  <si>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</si>
  <si>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</si>
  <si>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</si>
  <si>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</si>
  <si>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</si>
  <si>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</si>
  <si>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</si>
  <si>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</si>
  <si>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</si>
  <si>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</si>
  <si>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</si>
  <si>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</si>
  <si>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</si>
  <si>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</si>
  <si>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</si>
  <si>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</si>
  <si>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</si>
  <si>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</si>
  <si>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</si>
  <si>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</si>
  <si>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</si>
  <si>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</si>
  <si>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</si>
  <si>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</si>
  <si>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</si>
  <si>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</si>
  <si>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</si>
  <si>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</si>
  <si>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</si>
  <si>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</si>
  <si>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</si>
  <si>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</si>
  <si>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</si>
  <si>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</si>
  <si>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</si>
  <si>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</si>
  <si>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</si>
  <si>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</si>
  <si>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</si>
  <si>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</si>
  <si>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</si>
  <si>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</si>
  <si>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</si>
  <si>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</si>
  <si>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</si>
  <si>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</si>
  <si>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</si>
  <si>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</si>
  <si>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</si>
  <si>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</si>
  <si>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</si>
  <si>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</si>
  <si>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</si>
  <si>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</si>
  <si>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</si>
  <si>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</si>
  <si>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</si>
  <si>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</si>
  <si>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</si>
  <si>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</si>
  <si>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</si>
  <si>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</si>
  <si>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</si>
  <si>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</si>
  <si>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</si>
  <si>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</si>
  <si>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</si>
  <si>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</si>
  <si>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</si>
  <si>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</si>
  <si>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</si>
  <si>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</si>
  <si>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</si>
  <si>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</si>
  <si>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</si>
  <si>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</si>
  <si>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</si>
  <si>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</si>
  <si>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</si>
  <si>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</si>
  <si>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</si>
  <si>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</si>
  <si>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</si>
  <si>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</si>
  <si>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</si>
  <si>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</si>
  <si>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</si>
  <si>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</si>
  <si>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</si>
  <si>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</si>
  <si>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</si>
  <si>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</si>
  <si>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</si>
  <si>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</si>
  <si>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</si>
  <si>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</si>
  <si>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</si>
  <si>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</si>
  <si>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</si>
  <si>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</si>
  <si>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</si>
  <si>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</si>
  <si>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</si>
  <si>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</si>
  <si>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</si>
  <si>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</si>
  <si>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</si>
  <si>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</si>
  <si>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</si>
  <si>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</si>
  <si>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</si>
  <si>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</si>
  <si>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</si>
  <si>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</si>
  <si>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</si>
  <si>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</si>
  <si>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</si>
  <si>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</si>
  <si>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</si>
  <si>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</si>
  <si>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</si>
  <si>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</si>
  <si>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</si>
  <si>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</si>
  <si>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</si>
  <si>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</si>
  <si>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</si>
  <si>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</si>
  <si>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</si>
  <si>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</si>
  <si>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</si>
  <si>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</si>
  <si>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</si>
  <si>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</si>
  <si>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</si>
  <si>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</si>
  <si>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</si>
  <si>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</si>
  <si>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</si>
  <si>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</si>
  <si>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</si>
  <si>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</si>
  <si>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</si>
  <si>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</si>
  <si>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</si>
  <si>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</si>
  <si>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</si>
  <si>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</si>
  <si>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</si>
  <si>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</si>
  <si>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</si>
  <si>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</si>
  <si>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</si>
  <si>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</si>
  <si>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</si>
  <si>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</si>
  <si>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</si>
  <si>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</si>
  <si>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</si>
  <si>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</si>
  <si>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</si>
  <si>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</si>
  <si>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</si>
  <si>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</si>
  <si>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</si>
  <si>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</si>
  <si>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</si>
  <si>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</si>
  <si>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</si>
  <si>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</si>
  <si>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</si>
  <si>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</si>
  <si>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</si>
  <si>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</si>
  <si>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</si>
  <si>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</si>
  <si>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</si>
  <si>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</si>
  <si>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</si>
  <si>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</si>
  <si>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</si>
  <si>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</si>
  <si>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</si>
  <si>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</si>
  <si>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</si>
  <si>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</si>
  <si>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</si>
  <si>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</si>
  <si>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</si>
  <si>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</si>
  <si>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</si>
  <si>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</si>
  <si>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</si>
  <si>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</si>
  <si>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</si>
  <si>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</si>
  <si>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</si>
  <si>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</si>
  <si>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</si>
  <si>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</si>
  <si>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</si>
  <si>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</si>
  <si>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</si>
  <si>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</si>
  <si>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</si>
  <si>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</si>
  <si>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</si>
  <si>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</si>
  <si>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</si>
  <si>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</si>
  <si>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</si>
  <si>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</si>
  <si>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</si>
  <si>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</si>
  <si>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</si>
  <si>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</si>
  <si>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</si>
  <si>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</si>
  <si>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</si>
  <si>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</si>
  <si>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</si>
  <si>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</si>
  <si>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</si>
  <si>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</si>
  <si>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</si>
  <si>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</si>
  <si>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</si>
  <si>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</si>
  <si>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</si>
  <si>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</si>
  <si>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</si>
  <si>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</si>
  <si>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</si>
  <si>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</si>
  <si>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</si>
  <si>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</si>
  <si>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</si>
  <si>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</si>
  <si>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</si>
  <si>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</si>
  <si>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</si>
  <si>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</si>
  <si>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</si>
  <si>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</si>
  <si>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</si>
  <si>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</si>
  <si>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</si>
  <si>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</si>
  <si>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</si>
  <si>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</si>
  <si>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</si>
  <si>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</si>
  <si>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</si>
  <si>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</si>
  <si>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</si>
  <si>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</si>
  <si>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</si>
  <si>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</si>
  <si>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</si>
  <si>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</si>
  <si>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</si>
  <si>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</si>
  <si>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</si>
  <si>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</si>
  <si>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</si>
  <si>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</si>
  <si>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</si>
  <si>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</si>
  <si>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</si>
  <si>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</si>
  <si>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</si>
  <si>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</si>
  <si>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</si>
  <si>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</si>
  <si>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</si>
  <si>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</si>
  <si>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</si>
  <si>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</si>
  <si>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</si>
  <si>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</si>
  <si>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</si>
  <si>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</si>
  <si>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</si>
  <si>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</si>
  <si>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</si>
  <si>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</si>
  <si>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</si>
  <si>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</si>
  <si>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</si>
  <si>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</si>
  <si>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</si>
  <si>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</si>
  <si>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</si>
  <si>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</si>
  <si>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</si>
  <si>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</si>
  <si>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</si>
  <si>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</si>
  <si>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</si>
  <si>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</si>
  <si>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</si>
  <si>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</si>
  <si>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</si>
  <si>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</si>
  <si>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</si>
  <si>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</si>
  <si>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</si>
  <si>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</si>
  <si>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</si>
  <si>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</si>
  <si>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</si>
  <si>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</si>
  <si>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</si>
  <si>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</si>
  <si>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</si>
  <si>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</si>
  <si>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</si>
  <si>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</si>
  <si>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</si>
  <si>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</si>
  <si>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</si>
  <si>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</si>
  <si>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</si>
  <si>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</si>
  <si>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</si>
  <si>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</si>
  <si>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</si>
  <si>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</si>
  <si>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</si>
  <si>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</si>
  <si>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</si>
  <si>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</si>
  <si>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</si>
  <si>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</si>
  <si>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</si>
  <si>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</si>
  <si>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</si>
  <si>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</si>
  <si>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</si>
  <si>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</si>
  <si>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</si>
  <si>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</si>
  <si>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</si>
  <si>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</si>
  <si>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</si>
  <si>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</si>
  <si>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</si>
  <si>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</si>
  <si>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</si>
  <si>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</si>
  <si>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</si>
  <si>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</si>
  <si>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</si>
  <si>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</si>
  <si>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</si>
  <si>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</si>
  <si>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</si>
  <si>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</si>
  <si>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</si>
  <si>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</si>
  <si>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</si>
  <si>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</si>
  <si>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</si>
  <si>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</si>
  <si>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</si>
  <si>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</si>
  <si>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</si>
  <si>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</si>
  <si>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</si>
  <si>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</si>
  <si>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</si>
  <si>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</si>
  <si>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</si>
  <si>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</si>
  <si>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</si>
  <si>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</si>
  <si>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</si>
  <si>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</si>
  <si>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</si>
  <si>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</si>
  <si>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</si>
  <si>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</si>
  <si>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</si>
  <si>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</si>
  <si>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</si>
  <si>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</si>
  <si>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</si>
  <si>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</si>
  <si>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</si>
  <si>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</si>
  <si>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</si>
  <si>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</si>
  <si>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</si>
  <si>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</si>
  <si>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</si>
  <si>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</si>
  <si>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</si>
  <si>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</si>
  <si>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</si>
  <si>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</si>
  <si>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</si>
  <si>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</si>
  <si>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</si>
  <si>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</si>
  <si>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</si>
  <si>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</si>
  <si>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</si>
  <si>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</si>
  <si>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</si>
  <si>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</si>
  <si>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</si>
  <si>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</si>
  <si>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</si>
  <si>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</si>
  <si>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</si>
  <si>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</si>
  <si>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</si>
  <si>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</si>
  <si>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</si>
  <si>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</si>
  <si>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</si>
  <si>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</si>
  <si>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</si>
  <si>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</si>
  <si>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</si>
  <si>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</si>
  <si>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</si>
  <si>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</si>
  <si>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</si>
  <si>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</si>
  <si>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</si>
  <si>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</si>
  <si>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</si>
  <si>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</si>
  <si>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</si>
  <si>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</si>
  <si>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</si>
  <si>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</si>
  <si>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</si>
  <si>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</si>
  <si>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</si>
  <si>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</si>
  <si>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</si>
  <si>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</si>
  <si>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</si>
  <si>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</si>
  <si>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</si>
  <si>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</si>
  <si>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</si>
  <si>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</si>
  <si>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</si>
  <si>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</si>
  <si>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</si>
  <si>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</si>
  <si>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</si>
  <si>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</si>
  <si>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</si>
  <si>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</si>
  <si>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</si>
  <si>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</si>
  <si>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</si>
  <si>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</si>
  <si>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</si>
  <si>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</si>
  <si>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</si>
  <si>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</si>
  <si>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</si>
  <si>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</si>
  <si>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</si>
  <si>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</si>
  <si>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</si>
  <si>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</si>
  <si>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</si>
  <si>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</si>
  <si>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</si>
  <si>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</si>
  <si>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</si>
  <si>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</si>
  <si>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</si>
  <si>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</si>
  <si>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</si>
  <si>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</si>
  <si>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</si>
  <si>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</si>
  <si>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</si>
  <si>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</si>
  <si>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</si>
  <si>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</si>
  <si>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</si>
  <si>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</si>
  <si>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</si>
  <si>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</si>
  <si>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</si>
  <si>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</si>
  <si>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</si>
  <si>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</si>
  <si>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</si>
  <si>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</si>
  <si>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</si>
  <si>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</si>
  <si>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</si>
  <si>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</si>
  <si>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</si>
  <si>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</si>
  <si>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</si>
  <si>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</si>
  <si>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</si>
  <si>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</si>
  <si>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</si>
  <si>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</si>
  <si>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</si>
  <si>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</si>
  <si>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</si>
  <si>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</si>
  <si>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</si>
  <si>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</si>
  <si>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</si>
  <si>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</si>
  <si>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</si>
  <si>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</si>
  <si>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</si>
  <si>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</si>
  <si>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</si>
  <si>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</si>
  <si>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</si>
  <si>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</si>
  <si>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</si>
  <si>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</si>
  <si>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</si>
  <si>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</si>
  <si>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</si>
  <si>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</si>
  <si>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</si>
  <si>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</si>
  <si>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</si>
  <si>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</si>
  <si>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</si>
  <si>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</si>
  <si>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</si>
  <si>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</si>
  <si>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</si>
  <si>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</si>
  <si>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</si>
  <si>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</si>
  <si>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</si>
  <si>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</si>
  <si>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</si>
  <si>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</si>
  <si>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</si>
  <si>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</si>
  <si>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</si>
  <si>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</si>
  <si>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</si>
  <si>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</si>
  <si>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</si>
  <si>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</si>
  <si>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</si>
  <si>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</si>
  <si>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</si>
  <si>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</si>
  <si>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</si>
  <si>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</si>
  <si>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</si>
  <si>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</si>
  <si>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</si>
  <si>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</si>
  <si>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</si>
  <si>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</si>
  <si>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</si>
  <si>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</si>
  <si>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</si>
  <si>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</si>
  <si>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</si>
  <si>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</si>
  <si>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</si>
  <si>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</si>
  <si>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</si>
  <si>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</si>
  <si>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</si>
  <si>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</si>
  <si>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</si>
  <si>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</si>
  <si>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</si>
  <si>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</si>
  <si>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</si>
  <si>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</si>
  <si>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</si>
  <si>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</si>
  <si>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</si>
  <si>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</si>
  <si>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</si>
  <si>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</si>
  <si>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</si>
  <si>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</si>
  <si>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</si>
  <si>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</si>
  <si>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</si>
  <si>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</si>
  <si>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</si>
  <si>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</si>
  <si>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</si>
  <si>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</si>
  <si>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</si>
  <si>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</si>
  <si>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</si>
  <si>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</si>
  <si>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</si>
  <si>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</si>
  <si>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</si>
  <si>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</si>
  <si>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</si>
  <si>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</si>
  <si>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</si>
  <si>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</si>
  <si>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</si>
  <si>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</si>
  <si>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</si>
  <si>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</si>
  <si>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</si>
  <si>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</si>
  <si>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</si>
  <si>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</si>
  <si>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</si>
  <si>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</si>
  <si>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</si>
  <si>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</si>
  <si>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</si>
  <si>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</si>
  <si>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</si>
  <si>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</si>
  <si>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</si>
  <si>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</si>
  <si>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</si>
  <si>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</si>
  <si>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</si>
  <si>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</si>
  <si>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</si>
  <si>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</si>
  <si>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</si>
  <si>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</si>
  <si>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</si>
  <si>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</si>
  <si>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</si>
  <si>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</si>
  <si>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</si>
  <si>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</si>
  <si>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</si>
  <si>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</si>
  <si>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</si>
  <si>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</si>
  <si>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</si>
  <si>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</si>
  <si>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</si>
  <si>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</si>
  <si>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</si>
  <si>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</si>
  <si>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</si>
  <si>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</si>
  <si>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</si>
  <si>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</si>
  <si>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</si>
  <si>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</si>
  <si>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</si>
  <si>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</si>
  <si>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</si>
  <si>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</si>
  <si>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</si>
  <si>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</si>
  <si>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</si>
  <si>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</si>
  <si>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</si>
  <si>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</si>
  <si>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</si>
  <si>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</si>
  <si>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</si>
  <si>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</si>
  <si>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</si>
  <si>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</si>
  <si>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</si>
  <si>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</si>
  <si>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</si>
  <si>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</si>
  <si>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</si>
  <si>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</si>
  <si>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</si>
  <si>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</si>
  <si>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</si>
  <si>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</si>
  <si>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</si>
  <si>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</si>
  <si>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</si>
  <si>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</si>
  <si>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</si>
  <si>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</si>
  <si>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</si>
  <si>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</si>
  <si>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</si>
  <si>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</si>
  <si>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</si>
  <si>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</si>
  <si>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</si>
  <si>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</si>
  <si>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</si>
  <si>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</si>
  <si>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</si>
  <si>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</si>
  <si>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</si>
  <si>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</si>
  <si>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</si>
  <si>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</si>
  <si>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</si>
  <si>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</si>
  <si>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</si>
  <si>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</si>
  <si>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</si>
  <si>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</si>
  <si>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</si>
  <si>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</si>
  <si>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</si>
  <si>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</si>
  <si>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</si>
  <si>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</si>
  <si>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</si>
  <si>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</si>
  <si>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</si>
  <si>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</si>
  <si>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</si>
  <si>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</si>
  <si>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</si>
  <si>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</si>
  <si>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</si>
  <si>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</si>
  <si>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</si>
  <si>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</si>
  <si>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</si>
  <si>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</si>
  <si>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</si>
  <si>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</si>
  <si>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</si>
  <si>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</si>
  <si>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</si>
  <si>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</si>
  <si>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</si>
  <si>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</si>
  <si>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</si>
  <si>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</si>
  <si>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</si>
  <si>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</si>
  <si>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</si>
  <si>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</si>
  <si>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</si>
  <si>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</si>
  <si>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</si>
  <si>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</si>
  <si>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</si>
  <si>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</si>
  <si>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</si>
  <si>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</si>
  <si>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</si>
  <si>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</si>
  <si>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</si>
  <si>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</si>
  <si>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</si>
  <si>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</si>
  <si>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</si>
  <si>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</si>
  <si>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</si>
  <si>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</si>
  <si>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</si>
  <si>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</si>
  <si>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</si>
  <si>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</si>
  <si>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</si>
  <si>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</si>
  <si>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</si>
  <si>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</si>
  <si>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</si>
  <si>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</si>
  <si>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</si>
  <si>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</si>
  <si>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</si>
  <si>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</si>
  <si>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</si>
  <si>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</si>
  <si>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</si>
  <si>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</si>
  <si>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</si>
  <si>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</si>
  <si>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</si>
  <si>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</si>
  <si>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</si>
  <si>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</si>
  <si>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</si>
  <si>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</si>
  <si>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</si>
  <si>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</si>
  <si>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</si>
  <si>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</si>
  <si>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</si>
  <si>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</si>
  <si>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</si>
  <si>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</si>
  <si>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</si>
  <si>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</si>
  <si>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</si>
  <si>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</si>
  <si>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</si>
  <si>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</si>
  <si>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</si>
  <si>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</si>
  <si>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</si>
  <si>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</si>
  <si>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</si>
  <si>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</si>
  <si>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</si>
  <si>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</si>
  <si>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</si>
  <si>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</si>
  <si>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</si>
  <si>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</si>
  <si>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</si>
  <si>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</si>
  <si>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</si>
  <si>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</si>
  <si>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</si>
  <si>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</si>
  <si>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</si>
  <si>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</si>
  <si>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</si>
  <si>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</si>
  <si>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</si>
  <si>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</si>
  <si>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</si>
  <si>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</si>
  <si>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</si>
  <si>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</si>
  <si>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</si>
  <si>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</si>
  <si>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</si>
  <si>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</si>
  <si>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</si>
  <si>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</si>
  <si>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</si>
  <si>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</si>
  <si>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</si>
  <si>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</si>
  <si>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</si>
  <si>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</si>
  <si>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</si>
  <si>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</si>
  <si>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</si>
  <si>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</si>
  <si>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</si>
  <si>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</si>
  <si>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</si>
  <si>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</si>
  <si>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</si>
  <si>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</si>
  <si>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</si>
  <si>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</si>
  <si>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</si>
  <si>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</si>
  <si>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</si>
  <si>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</si>
  <si>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</si>
  <si>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</si>
  <si>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</si>
  <si>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</si>
  <si>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</si>
  <si>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</si>
  <si>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</si>
  <si>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</si>
  <si>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</si>
  <si>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</si>
  <si>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</si>
  <si>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</si>
  <si>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</si>
  <si>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</si>
  <si>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</si>
  <si>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</si>
  <si>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</si>
  <si>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</si>
  <si>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</si>
  <si>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</si>
  <si>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</si>
  <si>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</si>
  <si>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</si>
  <si>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</si>
  <si>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</si>
  <si>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</si>
  <si>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</si>
  <si>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</si>
  <si>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</si>
  <si>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</si>
  <si>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</si>
  <si>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</si>
  <si>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</si>
  <si>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</si>
  <si>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</si>
  <si>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</si>
  <si>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</si>
  <si>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</si>
  <si>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</si>
  <si>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</si>
  <si>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</si>
  <si>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</si>
  <si>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</si>
  <si>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</si>
  <si>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</si>
  <si>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</si>
  <si>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</si>
  <si>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</si>
  <si>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</si>
  <si>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</si>
  <si>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</si>
  <si>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</si>
  <si>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</si>
  <si>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</si>
  <si>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</si>
  <si>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</si>
  <si>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</si>
  <si>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</si>
  <si>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</si>
  <si>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</si>
  <si>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</si>
  <si>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</si>
  <si>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</si>
  <si>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</si>
  <si>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</si>
  <si>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</si>
  <si>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</si>
  <si>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</si>
  <si>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</si>
  <si>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</si>
  <si>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</si>
  <si>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</si>
  <si>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</si>
  <si>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</si>
  <si>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</si>
  <si>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</si>
  <si>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</si>
  <si>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</si>
  <si>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</si>
  <si>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</si>
  <si>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</si>
  <si>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</si>
  <si>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</si>
  <si>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</si>
  <si>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</si>
  <si>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</si>
  <si>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</si>
  <si>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</si>
  <si>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</si>
  <si>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</si>
  <si>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</si>
  <si>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</si>
  <si>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</si>
  <si>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</si>
  <si>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</si>
  <si>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</si>
  <si>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</si>
  <si>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</si>
  <si>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</si>
  <si>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</si>
  <si>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</si>
  <si>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</si>
  <si>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</si>
  <si>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</si>
  <si>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</si>
  <si>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</si>
  <si>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</si>
  <si>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</si>
  <si>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</si>
  <si>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</si>
  <si>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</si>
  <si>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</si>
  <si>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</si>
  <si>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</si>
  <si>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</si>
  <si>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</si>
  <si>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</si>
  <si>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</si>
  <si>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</si>
  <si>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</si>
  <si>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</si>
  <si>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</si>
  <si>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</si>
  <si>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</si>
  <si>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</si>
  <si>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</si>
  <si>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</si>
  <si>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</si>
  <si>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</si>
  <si>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</si>
  <si>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</si>
  <si>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</si>
  <si>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</si>
  <si>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</si>
  <si>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</si>
  <si>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</si>
  <si>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</si>
  <si>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</si>
  <si>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</si>
  <si>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</si>
  <si>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</si>
  <si>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</si>
  <si>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</si>
  <si>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</si>
  <si>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</si>
  <si>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</si>
  <si>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</si>
  <si>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</si>
  <si>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</si>
  <si>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</si>
  <si>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</si>
  <si>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</si>
  <si>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</si>
  <si>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</si>
  <si>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</si>
  <si>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</si>
  <si>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</si>
  <si>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</si>
  <si>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</si>
  <si>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</si>
  <si>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</si>
  <si>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</si>
  <si>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</si>
  <si>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</si>
  <si>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</si>
  <si>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</si>
  <si>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</si>
  <si>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</si>
  <si>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</si>
  <si>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</si>
  <si>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</si>
  <si>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</si>
  <si>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</si>
  <si>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</si>
  <si>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</si>
  <si>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</si>
  <si>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</si>
  <si>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</si>
  <si>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</si>
  <si>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</si>
  <si>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</si>
  <si>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</si>
  <si>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</si>
  <si>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</si>
  <si>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</si>
  <si>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</si>
  <si>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</si>
  <si>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</si>
  <si>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</si>
  <si>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</si>
  <si>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</si>
  <si>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</si>
  <si>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</si>
  <si>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</si>
  <si>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</si>
  <si>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</si>
  <si>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</si>
  <si>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</si>
  <si>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</si>
  <si>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</si>
  <si>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</si>
  <si>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</si>
  <si>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</si>
  <si>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</si>
  <si>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</si>
  <si>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</si>
  <si>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</si>
  <si>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</si>
  <si>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</si>
  <si>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</si>
  <si>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</si>
  <si>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</si>
  <si>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</si>
  <si>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</si>
  <si>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</si>
  <si>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</si>
  <si>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</si>
  <si>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</si>
  <si>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</si>
  <si>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</si>
  <si>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</si>
  <si>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</si>
  <si>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</si>
  <si>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</si>
  <si>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</si>
  <si>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</si>
  <si>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</si>
  <si>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</si>
  <si>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</si>
  <si>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</si>
  <si>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</si>
  <si>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</si>
  <si>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</si>
  <si>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</si>
  <si>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</si>
  <si>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</si>
  <si>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</si>
  <si>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</si>
  <si>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</si>
  <si>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</si>
  <si>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</si>
  <si>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</si>
  <si>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</si>
  <si>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</si>
  <si>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</si>
  <si>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</si>
  <si>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</si>
  <si>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</si>
  <si>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</si>
  <si>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</si>
  <si>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</si>
  <si>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</si>
  <si>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</si>
  <si>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</si>
  <si>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</si>
  <si>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</si>
  <si>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</si>
  <si>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</si>
  <si>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</si>
  <si>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</si>
  <si>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</si>
  <si>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</si>
  <si>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</si>
  <si>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</si>
  <si>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</si>
  <si>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</si>
  <si>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</si>
  <si>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</si>
  <si>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</si>
  <si>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</si>
  <si>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</si>
  <si>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</si>
  <si>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</si>
  <si>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</si>
  <si>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</si>
  <si>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</si>
  <si>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</si>
  <si>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</si>
  <si>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</si>
  <si>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</si>
  <si>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</si>
  <si>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</si>
  <si>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</si>
  <si>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</si>
  <si>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</si>
  <si>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</si>
  <si>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</si>
  <si>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</si>
  <si>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</si>
  <si>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</si>
  <si>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</si>
  <si>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</si>
  <si>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</si>
  <si>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</si>
  <si>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</si>
  <si>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</si>
  <si>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</si>
  <si>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</si>
  <si>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</si>
  <si>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</si>
  <si>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</si>
  <si>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</si>
  <si>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</si>
  <si>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</si>
  <si>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</si>
  <si>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</si>
  <si>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</si>
  <si>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</si>
  <si>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</si>
  <si>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</si>
  <si>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</si>
  <si>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</si>
  <si>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</si>
  <si>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</si>
  <si>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</si>
  <si>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</si>
  <si>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</si>
  <si>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</si>
  <si>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</si>
  <si>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</si>
  <si>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</si>
  <si>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</si>
  <si>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</si>
  <si>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</si>
  <si>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</si>
  <si>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</si>
  <si>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</si>
  <si>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</si>
  <si>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</si>
  <si>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</si>
  <si>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</si>
  <si>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</si>
  <si>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</si>
  <si>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</si>
  <si>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</si>
  <si>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</si>
  <si>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</si>
  <si>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</si>
  <si>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</si>
  <si>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</si>
  <si>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</si>
  <si>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</si>
  <si>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</si>
  <si>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</si>
  <si>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</si>
  <si>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</si>
  <si>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</si>
  <si>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</si>
  <si>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</si>
  <si>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</si>
  <si>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</si>
  <si>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</si>
  <si>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</si>
  <si>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</si>
  <si>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</si>
  <si>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</si>
  <si>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</si>
  <si>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</si>
  <si>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</si>
  <si>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</si>
  <si>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</si>
  <si>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</si>
  <si>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</si>
  <si>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</si>
  <si>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</si>
  <si>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</si>
  <si>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</si>
  <si>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</si>
  <si>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</si>
  <si>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</si>
  <si>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</si>
  <si>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</si>
  <si>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</si>
  <si>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</si>
  <si>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</si>
  <si>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</si>
  <si>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</si>
  <si>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</si>
  <si>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</si>
  <si>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</si>
  <si>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</si>
  <si>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</si>
  <si>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</si>
  <si>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</si>
  <si>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</si>
  <si>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</si>
  <si>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</si>
  <si>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</si>
  <si>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</si>
  <si>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</si>
  <si>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</si>
  <si>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</si>
  <si>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</si>
  <si>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</si>
  <si>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</si>
  <si>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</si>
  <si>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</si>
  <si>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</si>
  <si>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</si>
  <si>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</si>
  <si>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</si>
  <si>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</si>
  <si>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</si>
  <si>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</si>
  <si>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</si>
  <si>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</si>
  <si>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</si>
  <si>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</si>
  <si>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</si>
  <si>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</si>
  <si>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</si>
  <si>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</si>
  <si>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</si>
  <si>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</si>
  <si>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</si>
  <si>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</si>
  <si>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</si>
  <si>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</si>
  <si>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</si>
  <si>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</si>
  <si>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</si>
  <si>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</si>
  <si>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</si>
  <si>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</si>
  <si>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</si>
  <si>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</si>
  <si>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</si>
  <si>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</si>
  <si>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</si>
  <si>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</si>
  <si>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</si>
  <si>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</si>
  <si>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</si>
  <si>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</si>
  <si>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</si>
  <si>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</si>
  <si>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</si>
  <si>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</si>
  <si>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</si>
  <si>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</si>
  <si>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</si>
  <si>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</si>
  <si>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</si>
  <si>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</si>
  <si>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</si>
  <si>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</si>
  <si>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</si>
  <si>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</si>
  <si>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</si>
  <si>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</si>
  <si>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</si>
  <si>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</si>
  <si>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</si>
  <si>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</si>
  <si>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</si>
  <si>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</si>
  <si>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</si>
  <si>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</si>
  <si>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</si>
  <si>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</si>
  <si>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</si>
  <si>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</si>
  <si>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</si>
  <si>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</si>
  <si>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</si>
  <si>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</si>
  <si>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</si>
  <si>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</si>
  <si>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</si>
  <si>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</si>
  <si>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</si>
  <si>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</si>
  <si>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</si>
  <si>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</si>
  <si>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</si>
  <si>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</si>
  <si>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</si>
  <si>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</si>
  <si>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</si>
  <si>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</si>
  <si>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</si>
  <si>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</si>
  <si>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</si>
  <si>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</si>
  <si>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</si>
  <si>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</si>
  <si>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</si>
  <si>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</si>
  <si>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</si>
  <si>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</si>
  <si>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</si>
  <si>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</si>
  <si>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</si>
  <si>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</si>
  <si>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</si>
  <si>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</si>
  <si>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</si>
  <si>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</si>
  <si>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</si>
  <si>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</si>
  <si>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</si>
  <si>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</si>
  <si>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</si>
  <si>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</si>
  <si>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</si>
  <si>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</si>
  <si>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</si>
  <si>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</si>
  <si>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</si>
  <si>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</si>
  <si>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</si>
  <si>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</si>
  <si>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</si>
  <si>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</si>
  <si>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</si>
  <si>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</si>
  <si>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</si>
  <si>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</si>
  <si>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</si>
  <si>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</si>
  <si>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</si>
  <si>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</si>
  <si>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</si>
  <si>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</si>
  <si>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</si>
  <si>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</si>
  <si>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</si>
  <si>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</si>
  <si>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</si>
  <si>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</si>
  <si>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</si>
  <si>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</si>
  <si>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</si>
  <si>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</si>
  <si>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</si>
  <si>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</si>
  <si>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</si>
  <si>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</si>
  <si>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</si>
  <si>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</si>
  <si>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</si>
  <si>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</si>
  <si>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</si>
  <si>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</si>
  <si>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</si>
  <si>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</si>
  <si>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</si>
  <si>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</si>
  <si>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</si>
  <si>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</si>
  <si>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</si>
  <si>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</si>
  <si>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</si>
  <si>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</si>
  <si>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</si>
  <si>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</si>
  <si>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</si>
  <si>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</si>
  <si>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</si>
  <si>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</si>
  <si>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</si>
  <si>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</si>
  <si>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</si>
  <si>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</si>
  <si>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</si>
  <si>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</si>
  <si>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</si>
  <si>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</si>
  <si>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</si>
  <si>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</si>
  <si>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</si>
  <si>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</si>
  <si>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</si>
  <si>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</si>
  <si>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</si>
  <si>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</si>
  <si>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</si>
  <si>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</si>
  <si>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</si>
  <si>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</si>
  <si>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</si>
  <si>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</si>
  <si>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</si>
  <si>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</si>
  <si>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</si>
  <si>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</si>
  <si>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</si>
  <si>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</si>
  <si>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</si>
  <si>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</si>
  <si>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</si>
  <si>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</si>
  <si>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</si>
  <si>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</si>
  <si>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</si>
  <si>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</si>
  <si>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</si>
  <si>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</si>
  <si>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</si>
  <si>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</si>
  <si>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</si>
  <si>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</si>
  <si>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</si>
  <si>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</si>
  <si>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</si>
  <si>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</si>
  <si>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</si>
  <si>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</si>
  <si>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</si>
  <si>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</si>
  <si>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</si>
  <si>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</si>
  <si>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</si>
  <si>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</si>
  <si>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</si>
  <si>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</si>
  <si>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</si>
  <si>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</si>
  <si>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</si>
  <si>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</si>
  <si>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</si>
  <si>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</si>
  <si>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</si>
  <si>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</si>
  <si>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</si>
  <si>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</si>
  <si>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</si>
  <si>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</si>
  <si>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</si>
  <si>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</si>
  <si>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</si>
  <si>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</si>
  <si>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</si>
  <si>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</si>
  <si>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</si>
  <si>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</si>
  <si>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</si>
  <si>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</si>
  <si>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</si>
  <si>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</si>
  <si>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</si>
  <si>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</si>
  <si>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</si>
  <si>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</si>
  <si>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</si>
  <si>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</si>
  <si>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</si>
  <si>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</si>
  <si>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</si>
  <si>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</si>
  <si>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</si>
  <si>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</si>
  <si>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</si>
  <si>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</si>
  <si>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</si>
  <si>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</si>
  <si>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</si>
  <si>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</si>
  <si>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</si>
  <si>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</si>
  <si>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</si>
  <si>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</si>
  <si>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</si>
  <si>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</si>
  <si>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</si>
  <si>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</si>
  <si>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</si>
  <si>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</si>
  <si>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</si>
  <si>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</si>
  <si>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</si>
  <si>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</si>
  <si>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</si>
  <si>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</si>
  <si>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</si>
  <si>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</si>
  <si>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</si>
  <si>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</si>
  <si>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</si>
  <si>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</si>
  <si>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</si>
  <si>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</si>
  <si>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</si>
  <si>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</si>
  <si>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</si>
  <si>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</si>
  <si>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</si>
  <si>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</si>
  <si>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</si>
  <si>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</si>
  <si>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</si>
  <si>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</si>
  <si>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</si>
  <si>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</si>
  <si>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</si>
  <si>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</si>
  <si>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</si>
  <si>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</si>
  <si>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</si>
  <si>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</si>
  <si>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</si>
  <si>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</si>
  <si>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</si>
  <si>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</si>
  <si>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</si>
  <si>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</si>
  <si>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</si>
  <si>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</si>
  <si>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</si>
  <si>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</si>
  <si>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</si>
  <si>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</si>
  <si>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</si>
  <si>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</si>
  <si>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</si>
  <si>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</si>
  <si>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</si>
  <si>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</si>
  <si>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</si>
  <si>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</si>
  <si>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</si>
  <si>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</si>
  <si>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</si>
  <si>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</si>
  <si>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</si>
  <si>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</si>
  <si>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</si>
  <si>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</si>
  <si>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</si>
  <si>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</si>
  <si>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</si>
  <si>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</si>
  <si>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</si>
  <si>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</si>
  <si>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</si>
  <si>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</si>
  <si>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</si>
  <si>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</si>
  <si>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</si>
  <si>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</si>
  <si>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</si>
  <si>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</si>
  <si>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</si>
  <si>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</si>
  <si>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</si>
  <si>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</si>
  <si>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</si>
  <si>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</si>
  <si>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</si>
  <si>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</si>
  <si>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</si>
  <si>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</si>
  <si>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</si>
  <si>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</si>
  <si>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</si>
  <si>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</si>
  <si>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</si>
  <si>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</si>
  <si>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</si>
  <si>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</si>
  <si>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</si>
  <si>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</si>
  <si>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</si>
  <si>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</si>
  <si>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</si>
  <si>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</si>
  <si>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</si>
  <si>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</si>
  <si>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</si>
  <si>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</si>
  <si>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</si>
  <si>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</si>
  <si>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</si>
  <si>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</si>
  <si>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</si>
  <si>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</si>
  <si>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</si>
  <si>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</si>
  <si>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</si>
  <si>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</si>
  <si>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</si>
  <si>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</si>
  <si>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</si>
  <si>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</si>
  <si>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</si>
  <si>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</si>
  <si>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</si>
  <si>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</si>
  <si>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</si>
  <si>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</si>
  <si>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</si>
  <si>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</si>
  <si>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</si>
  <si>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</si>
  <si>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</si>
  <si>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</si>
  <si>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</si>
  <si>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</si>
  <si>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</si>
  <si>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</si>
  <si>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</si>
  <si>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</si>
  <si>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</si>
  <si>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</si>
  <si>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</si>
  <si>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</si>
  <si>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</si>
  <si>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</si>
  <si>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</si>
  <si>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</si>
  <si>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</si>
  <si>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</si>
  <si>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</si>
  <si>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</si>
  <si>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</si>
  <si>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</si>
  <si>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</si>
  <si>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</si>
  <si>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</si>
  <si>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</si>
  <si>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</si>
  <si>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</si>
  <si>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</si>
  <si>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</si>
  <si>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</si>
  <si>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</si>
  <si>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</si>
  <si>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</si>
  <si>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</si>
  <si>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</si>
  <si>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</si>
  <si>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</si>
  <si>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</si>
  <si>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</si>
  <si>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</si>
  <si>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</si>
  <si>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</si>
  <si>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</si>
  <si>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</si>
  <si>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</si>
  <si>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</si>
  <si>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</si>
  <si>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</si>
  <si>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</si>
  <si>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</si>
  <si>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</si>
  <si>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</si>
  <si>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</si>
  <si>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</si>
  <si>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</si>
  <si>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</si>
  <si>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</si>
  <si>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</si>
  <si>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</si>
  <si>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</si>
  <si>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</si>
  <si>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</si>
  <si>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</si>
  <si>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</si>
  <si>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</si>
  <si>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</si>
  <si>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</si>
  <si>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</si>
  <si>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</si>
  <si>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</si>
  <si>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</si>
  <si>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</si>
  <si>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</si>
  <si>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</si>
  <si>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</si>
  <si>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</si>
  <si>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</si>
  <si>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</si>
  <si>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</si>
  <si>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</si>
  <si>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</si>
  <si>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</si>
  <si>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</si>
  <si>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</si>
  <si>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</si>
  <si>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</si>
  <si>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</si>
  <si>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</si>
  <si>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</si>
  <si>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</si>
  <si>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</si>
  <si>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</si>
  <si>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</si>
  <si>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</si>
  <si>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</si>
  <si>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</si>
  <si>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</si>
  <si>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</si>
  <si>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</si>
  <si>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</si>
  <si>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</si>
  <si>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</si>
  <si>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</si>
  <si>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</si>
  <si>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</si>
  <si>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</si>
  <si>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</si>
  <si>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</si>
  <si>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</si>
  <si>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</si>
  <si>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</si>
  <si>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</si>
  <si>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</si>
  <si>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</si>
  <si>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</si>
  <si>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</si>
  <si>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</si>
  <si>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</si>
  <si>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</si>
  <si>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</si>
  <si>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</si>
  <si>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</si>
  <si>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</si>
  <si>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</si>
  <si>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</si>
  <si>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</si>
  <si>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</si>
  <si>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</si>
  <si>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</si>
  <si>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</si>
  <si>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</si>
  <si>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</si>
  <si>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</si>
  <si>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</si>
  <si>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</si>
  <si>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</si>
  <si>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</si>
  <si>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</si>
  <si>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</si>
  <si>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</si>
  <si>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</si>
  <si>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</si>
  <si>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</si>
  <si>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</si>
  <si>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</si>
  <si>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</si>
  <si>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</si>
  <si>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</si>
  <si>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</si>
  <si>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</si>
  <si>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</si>
  <si>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</si>
  <si>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</si>
  <si>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</si>
  <si>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</si>
  <si>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</si>
  <si>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</si>
  <si>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</si>
  <si>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</si>
  <si>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</si>
  <si>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</si>
  <si>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</si>
  <si>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</si>
  <si>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</si>
  <si>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</si>
  <si>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</si>
  <si>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</si>
  <si>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</si>
  <si>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</si>
  <si>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</si>
  <si>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</si>
  <si>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</si>
  <si>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</si>
  <si>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</si>
  <si>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</si>
  <si>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</si>
  <si>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</si>
  <si>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</si>
  <si>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</si>
  <si>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</si>
  <si>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</si>
  <si>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</si>
  <si>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</si>
  <si>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</si>
  <si>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</si>
  <si>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</si>
  <si>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</si>
  <si>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</si>
  <si>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</si>
  <si>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</si>
  <si>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</si>
  <si>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</si>
  <si>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</si>
  <si>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</si>
  <si>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</si>
  <si>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</si>
  <si>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</si>
  <si>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</si>
  <si>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</si>
  <si>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</si>
  <si>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</si>
  <si>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</si>
  <si>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</si>
  <si>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</si>
  <si>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</si>
  <si>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</si>
  <si>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</si>
  <si>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</si>
  <si>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</si>
  <si>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</si>
  <si>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</si>
  <si>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</si>
  <si>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</si>
  <si>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</si>
  <si>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</si>
  <si>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</si>
  <si>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</si>
  <si>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</si>
  <si>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</si>
  <si>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</si>
  <si>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</si>
  <si>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</si>
  <si>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</si>
  <si>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</si>
  <si>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</si>
  <si>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</si>
  <si>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</si>
  <si>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</si>
  <si>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</si>
  <si>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</si>
  <si>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</si>
  <si>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</si>
  <si>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</si>
  <si>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</si>
  <si>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</si>
  <si>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</si>
  <si>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</si>
  <si>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</si>
  <si>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</si>
  <si>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</si>
  <si>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</si>
  <si>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</si>
  <si>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</si>
  <si>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</si>
  <si>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</si>
  <si>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</si>
  <si>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</si>
  <si>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</si>
  <si>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</si>
  <si>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</si>
  <si>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</si>
  <si>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</si>
  <si>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</si>
  <si>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</si>
  <si>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</si>
  <si>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</si>
  <si>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</si>
  <si>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</si>
  <si>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</si>
  <si>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</si>
  <si>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</si>
  <si>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</si>
  <si>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</si>
  <si>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</si>
  <si>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</si>
  <si>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</si>
  <si>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</si>
  <si>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</si>
  <si>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</si>
  <si>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</si>
  <si>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</si>
  <si>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</si>
  <si>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</si>
  <si>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</si>
  <si>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</si>
  <si>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</si>
  <si>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</si>
  <si>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</si>
  <si>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</si>
  <si>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</si>
  <si>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</si>
  <si>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</si>
  <si>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</si>
  <si>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</si>
  <si>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</si>
  <si>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</si>
  <si>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</si>
  <si>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</si>
  <si>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</si>
  <si>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</si>
  <si>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</si>
  <si>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</si>
  <si>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</si>
  <si>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</si>
  <si>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</si>
  <si>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</si>
  <si>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</si>
  <si>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</si>
  <si>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</si>
  <si>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</si>
  <si>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</si>
  <si>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</si>
  <si>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</si>
  <si>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</si>
  <si>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</si>
  <si>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</si>
  <si>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</si>
  <si>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</si>
  <si>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</si>
  <si>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</si>
  <si>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</si>
  <si>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</si>
  <si>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</si>
  <si>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</si>
  <si>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</si>
  <si>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</si>
  <si>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</si>
  <si>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</si>
  <si>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</si>
  <si>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</si>
  <si>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</si>
  <si>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</si>
  <si>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</si>
  <si>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</si>
  <si>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</si>
  <si>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</si>
  <si>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</si>
  <si>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</si>
  <si>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</si>
  <si>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</si>
  <si>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</si>
  <si>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</si>
  <si>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</si>
  <si>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</si>
  <si>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</si>
  <si>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</si>
  <si>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</si>
  <si>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</si>
  <si>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</si>
  <si>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</si>
  <si>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</si>
  <si>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</si>
  <si>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</si>
  <si>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</si>
  <si>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</si>
  <si>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</si>
  <si>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</si>
  <si>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</si>
  <si>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</si>
  <si>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</si>
  <si>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</si>
  <si>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</si>
  <si>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</si>
  <si>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</si>
  <si>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</si>
  <si>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</si>
  <si>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</si>
  <si>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</si>
  <si>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</si>
  <si>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</si>
  <si>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</si>
  <si>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</si>
  <si>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</si>
  <si>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</si>
  <si>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</si>
  <si>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</si>
  <si>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</si>
  <si>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</si>
  <si>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</si>
  <si>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</si>
  <si>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</si>
  <si>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</si>
  <si>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</si>
  <si>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</si>
  <si>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</si>
  <si>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</si>
  <si>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</si>
  <si>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</si>
  <si>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</si>
  <si>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</si>
  <si>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</si>
  <si>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</si>
  <si>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</si>
  <si>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</si>
  <si>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</si>
  <si>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</si>
  <si>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</si>
  <si>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</si>
  <si>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</si>
  <si>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</si>
  <si>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</si>
  <si>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</si>
  <si>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</si>
  <si>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</si>
  <si>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</si>
  <si>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</si>
  <si>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</si>
  <si>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</si>
  <si>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</si>
  <si>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</si>
  <si>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</si>
  <si>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</si>
  <si>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</si>
  <si>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</si>
  <si>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</si>
  <si>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</si>
  <si>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</si>
  <si>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</si>
  <si>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</si>
  <si>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</si>
  <si>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</si>
  <si>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</si>
  <si>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</si>
  <si>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</si>
  <si>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</si>
  <si>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</si>
  <si>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</si>
  <si>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</si>
  <si>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</si>
  <si>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</si>
  <si>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</si>
  <si>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</si>
  <si>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</si>
  <si>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</si>
  <si>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</si>
  <si>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</si>
  <si>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</si>
  <si>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</si>
  <si>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</si>
  <si>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</si>
  <si>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</si>
  <si>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</si>
  <si>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</si>
  <si>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</si>
  <si>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</si>
  <si>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</si>
  <si>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</si>
  <si>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</si>
  <si>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</si>
  <si>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</si>
  <si>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</si>
  <si>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</si>
  <si>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</si>
  <si>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</si>
  <si>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</si>
  <si>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</si>
  <si>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</si>
  <si>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</si>
  <si>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</si>
  <si>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</si>
  <si>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</si>
  <si>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</si>
  <si>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</si>
  <si>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</si>
  <si>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</si>
  <si>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</si>
  <si>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</si>
  <si>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</si>
  <si>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</si>
  <si>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</si>
  <si>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</si>
  <si>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</si>
  <si>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</si>
  <si>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</si>
  <si>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</si>
  <si>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</si>
  <si>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</si>
  <si>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</si>
  <si>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</si>
  <si>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</si>
  <si>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</si>
  <si>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</si>
  <si>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</si>
  <si>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</si>
  <si>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</si>
  <si>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</si>
  <si>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</si>
  <si>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</si>
  <si>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</si>
  <si>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</si>
  <si>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</si>
  <si>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</si>
  <si>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</si>
  <si>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</si>
  <si>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</si>
  <si>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</si>
  <si>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</si>
  <si>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</si>
  <si>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</si>
  <si>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</si>
  <si>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</si>
  <si>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</si>
  <si>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</si>
  <si>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</si>
  <si>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</si>
  <si>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</si>
  <si>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</si>
  <si>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</si>
  <si>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</si>
  <si>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</si>
  <si>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</si>
  <si>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</si>
  <si>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</si>
  <si>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</si>
  <si>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</si>
  <si>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</si>
  <si>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</si>
  <si>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</si>
  <si>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</si>
  <si>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</si>
  <si>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</si>
  <si>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</si>
  <si>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</si>
  <si>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</si>
  <si>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</si>
  <si>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</si>
  <si>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</si>
  <si>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</si>
  <si>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</si>
  <si>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</si>
  <si>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</si>
  <si>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</si>
  <si>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</si>
  <si>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</si>
  <si>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</si>
  <si>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</si>
  <si>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</si>
  <si>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</si>
  <si>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</si>
  <si>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</si>
  <si>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</si>
  <si>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</si>
  <si>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</si>
  <si>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</si>
  <si>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</si>
  <si>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</si>
  <si>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</si>
  <si>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</si>
  <si>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</si>
  <si>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</si>
  <si>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</si>
  <si>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</si>
  <si>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</si>
  <si>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</si>
  <si>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</si>
  <si>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</si>
  <si>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</si>
  <si>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</si>
  <si>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</si>
  <si>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</si>
  <si>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</si>
  <si>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</si>
  <si>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</si>
  <si>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</si>
  <si>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</si>
  <si>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</si>
  <si>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</si>
  <si>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</si>
  <si>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</si>
  <si>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</si>
  <si>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</si>
  <si>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</si>
  <si>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</si>
  <si>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</si>
  <si>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</si>
  <si>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</si>
  <si>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</si>
  <si>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</si>
  <si>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</si>
  <si>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</si>
  <si>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</si>
  <si>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</si>
  <si>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</si>
  <si>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</si>
  <si>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</si>
  <si>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</si>
  <si>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</si>
  <si>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</si>
  <si>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</si>
  <si>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</si>
  <si>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</si>
  <si>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</si>
  <si>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</si>
  <si>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</si>
  <si>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</si>
  <si>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</si>
  <si>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</si>
  <si>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</si>
  <si>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</si>
  <si>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</si>
  <si>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</si>
  <si>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</si>
  <si>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</si>
  <si>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</si>
  <si>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</si>
  <si>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</si>
  <si>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</si>
  <si>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</si>
  <si>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</si>
  <si>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</si>
  <si>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</si>
  <si>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</si>
  <si>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</si>
  <si>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</si>
  <si>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</si>
  <si>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</si>
  <si>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</si>
  <si>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</si>
  <si>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</si>
  <si>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</si>
  <si>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</si>
  <si>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</si>
  <si>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</si>
  <si>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</si>
  <si>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</si>
  <si>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</si>
  <si>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</si>
  <si>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</si>
  <si>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</si>
  <si>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</si>
  <si>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</si>
  <si>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</si>
  <si>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</si>
  <si>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</si>
  <si>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</si>
  <si>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</si>
  <si>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</si>
  <si>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</si>
  <si>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</si>
  <si>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</si>
  <si>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</si>
  <si>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</si>
  <si>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</si>
  <si>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</si>
  <si>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</si>
  <si>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</si>
  <si>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</si>
  <si>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</si>
  <si>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</si>
  <si>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</si>
  <si>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</si>
  <si>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</si>
  <si>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</si>
  <si>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</si>
  <si>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</si>
  <si>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</si>
  <si>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</si>
  <si>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</si>
  <si>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</si>
  <si>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</si>
  <si>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</si>
  <si>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</si>
  <si>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</si>
  <si>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</si>
  <si>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</si>
  <si>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</si>
  <si>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</si>
  <si>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</si>
  <si>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</si>
  <si>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</si>
  <si>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</si>
  <si>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</si>
  <si>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</si>
  <si>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</si>
  <si>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</si>
  <si>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</si>
  <si>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</si>
  <si>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</si>
  <si>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</si>
  <si>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</si>
  <si>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</si>
  <si>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</si>
  <si>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</si>
  <si>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</si>
  <si>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</si>
  <si>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</si>
  <si>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</si>
  <si>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</si>
  <si>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</si>
  <si>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</si>
  <si>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</si>
  <si>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</si>
  <si>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</si>
  <si>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</si>
  <si>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</si>
  <si>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</si>
  <si>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</si>
  <si>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</si>
  <si>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</si>
  <si>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</si>
  <si>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</si>
  <si>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</si>
  <si>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</si>
  <si>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</si>
  <si>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</si>
  <si>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</si>
  <si>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</si>
  <si>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</si>
  <si>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</si>
  <si>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</si>
  <si>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</si>
  <si>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</si>
  <si>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</si>
  <si>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</si>
  <si>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</si>
  <si>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</si>
  <si>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</si>
  <si>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</si>
  <si>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</si>
  <si>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</si>
  <si>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</si>
  <si>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</si>
  <si>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</si>
  <si>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</si>
  <si>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</si>
  <si>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</si>
  <si>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</si>
  <si>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</si>
  <si>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</si>
  <si>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</si>
  <si>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</si>
  <si>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</si>
  <si>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</si>
  <si>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</si>
  <si>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</si>
  <si>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</si>
  <si>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</si>
  <si>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</si>
  <si>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</si>
  <si>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</si>
  <si>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</si>
  <si>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</si>
  <si>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</si>
  <si>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</si>
  <si>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</si>
  <si>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</si>
  <si>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</si>
  <si>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</si>
  <si>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</si>
  <si>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</si>
  <si>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</si>
  <si>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</si>
  <si>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</si>
  <si>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</si>
  <si>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</si>
  <si>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</si>
  <si>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</si>
  <si>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</si>
  <si>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</si>
  <si>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</si>
  <si>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</si>
  <si>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</si>
  <si>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</si>
  <si>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</si>
  <si>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</si>
  <si>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</si>
  <si>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</si>
  <si>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</si>
  <si>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</si>
  <si>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</si>
  <si>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</si>
  <si>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</si>
  <si>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</si>
  <si>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</si>
  <si>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</si>
  <si>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</si>
  <si>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</si>
  <si>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</si>
  <si>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</si>
  <si>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</si>
  <si>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</si>
  <si>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</si>
  <si>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</si>
  <si>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</si>
  <si>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</si>
  <si>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</si>
  <si>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</si>
  <si>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</si>
  <si>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</si>
  <si>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</si>
  <si>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</si>
  <si>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</si>
  <si>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</si>
  <si>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</si>
  <si>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</si>
  <si>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</si>
  <si>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</si>
  <si>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</si>
  <si>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</si>
  <si>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</si>
  <si>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</si>
  <si>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</si>
  <si>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</si>
  <si>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</si>
  <si>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</si>
  <si>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</si>
  <si>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</si>
  <si>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</si>
  <si>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</si>
  <si>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</si>
  <si>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</si>
  <si>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</si>
  <si>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</si>
  <si>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</si>
  <si>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</si>
  <si>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</si>
  <si>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</si>
  <si>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</si>
  <si>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</si>
  <si>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</si>
  <si>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</si>
  <si>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</si>
  <si>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</si>
  <si>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</si>
  <si>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</si>
  <si>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</si>
  <si>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</si>
  <si>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</si>
  <si>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</si>
  <si>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</si>
  <si>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</si>
  <si>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</si>
  <si>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</si>
  <si>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</si>
  <si>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</si>
  <si>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</si>
  <si>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</si>
  <si>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</si>
  <si>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</si>
  <si>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</si>
  <si>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</si>
  <si>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</si>
  <si>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</si>
  <si>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</si>
  <si>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</si>
  <si>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</si>
  <si>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</si>
  <si>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</si>
  <si>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</si>
  <si>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</si>
  <si>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</si>
  <si>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</si>
  <si>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</si>
  <si>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</si>
  <si>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</si>
  <si>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</si>
  <si>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</si>
  <si>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</si>
  <si>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</si>
  <si>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</si>
  <si>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</si>
  <si>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</si>
  <si>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</si>
  <si>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</si>
  <si>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</si>
  <si>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</si>
  <si>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</si>
  <si>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</si>
  <si>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</si>
  <si>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</si>
  <si>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</si>
  <si>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</si>
  <si>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</si>
  <si>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</si>
  <si>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</si>
  <si>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</si>
  <si>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</si>
  <si>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</si>
  <si>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</si>
  <si>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</si>
  <si>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</si>
  <si>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</si>
  <si>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</si>
  <si>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</si>
  <si>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</si>
  <si>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</si>
  <si>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</si>
  <si>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</si>
  <si>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</si>
  <si>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</si>
  <si>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</si>
  <si>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</si>
  <si>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</si>
  <si>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</si>
  <si>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</si>
  <si>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</si>
  <si>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</si>
  <si>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</si>
  <si>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</si>
  <si>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</si>
  <si>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</si>
  <si>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</si>
  <si>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</si>
  <si>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</si>
  <si>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</si>
  <si>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</si>
  <si>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</si>
  <si>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</si>
  <si>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</si>
  <si>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</si>
  <si>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</si>
  <si>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</si>
  <si>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</si>
  <si>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</si>
  <si>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</si>
  <si>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</si>
  <si>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</si>
  <si>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</si>
  <si>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</si>
  <si>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</si>
  <si>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</si>
  <si>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</si>
  <si>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</si>
  <si>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</si>
  <si>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</si>
  <si>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</si>
  <si>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</si>
  <si>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</si>
  <si>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</si>
  <si>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</si>
  <si>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</si>
  <si>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</si>
  <si>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</si>
  <si>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</si>
  <si>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</si>
  <si>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</si>
  <si>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</si>
  <si>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</si>
  <si>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</si>
  <si>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</si>
  <si>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</si>
  <si>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</si>
  <si>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</si>
  <si>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</si>
  <si>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</si>
  <si>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</si>
  <si>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</si>
  <si>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</si>
  <si>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</si>
  <si>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</si>
  <si>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</si>
  <si>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</si>
  <si>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</si>
  <si>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</si>
  <si>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</si>
  <si>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</si>
  <si>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</si>
  <si>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</si>
  <si>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</si>
  <si>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</si>
  <si>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</si>
  <si>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</si>
  <si>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</si>
  <si>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</si>
  <si>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</si>
  <si>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</si>
  <si>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</si>
  <si>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</si>
  <si>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</si>
  <si>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</si>
  <si>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</si>
  <si>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</si>
  <si>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</si>
  <si>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</si>
  <si>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</si>
  <si>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</si>
  <si>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</si>
  <si>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</si>
  <si>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</si>
  <si>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</si>
  <si>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</si>
  <si>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</si>
  <si>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</si>
  <si>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</si>
  <si>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</si>
  <si>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</si>
  <si>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</si>
  <si>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</si>
  <si>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</si>
  <si>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</si>
  <si>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</si>
  <si>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</si>
  <si>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</si>
  <si>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</si>
  <si>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</si>
  <si>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</si>
  <si>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</si>
  <si>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</si>
  <si>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</si>
  <si>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</si>
  <si>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</si>
  <si>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</si>
  <si>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</si>
  <si>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</si>
  <si>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</si>
  <si>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</si>
  <si>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</si>
  <si>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</si>
  <si>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</si>
  <si>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</si>
  <si>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</si>
  <si>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</si>
  <si>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</si>
  <si>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</si>
  <si>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</si>
  <si>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</si>
  <si>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</si>
  <si>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</si>
  <si>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</si>
  <si>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</si>
  <si>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</si>
  <si>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</si>
  <si>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</si>
  <si>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</si>
  <si>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</si>
  <si>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</si>
  <si>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</si>
  <si>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</si>
  <si>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</si>
  <si>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</si>
  <si>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</si>
  <si>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</si>
  <si>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</si>
  <si>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</si>
  <si>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</si>
  <si>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</si>
  <si>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</si>
  <si>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</si>
  <si>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</si>
  <si>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</si>
  <si>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</si>
  <si>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</si>
  <si>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</si>
  <si>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</si>
  <si>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</si>
  <si>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</si>
  <si>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</si>
  <si>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</si>
  <si>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</si>
  <si>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</si>
  <si>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</si>
  <si>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</si>
  <si>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</si>
  <si>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</si>
  <si>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</si>
  <si>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</si>
  <si>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</si>
  <si>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</si>
  <si>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</si>
  <si>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</si>
  <si>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</si>
  <si>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</si>
  <si>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</si>
  <si>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</si>
  <si>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</si>
  <si>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</si>
  <si>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</si>
  <si>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</si>
  <si>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</si>
  <si>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</si>
  <si>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</si>
  <si>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</si>
  <si>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</si>
  <si>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</si>
  <si>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</si>
  <si>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</si>
  <si>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</si>
  <si>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</si>
  <si>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</si>
  <si>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</si>
  <si>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</si>
  <si>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</si>
  <si>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</si>
  <si>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</si>
  <si>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</si>
  <si>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</si>
  <si>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</si>
  <si>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</si>
  <si>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</si>
  <si>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</si>
  <si>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</si>
  <si>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</si>
  <si>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</si>
  <si>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</si>
  <si>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</si>
  <si>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</si>
  <si>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</si>
  <si>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</si>
  <si>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</si>
  <si>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</si>
  <si>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</si>
  <si>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</si>
  <si>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</si>
  <si>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</si>
  <si>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</si>
  <si>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</si>
  <si>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</si>
  <si>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</si>
  <si>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</si>
  <si>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</si>
  <si>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</si>
  <si>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</si>
  <si>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</si>
  <si>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</si>
  <si>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</si>
  <si>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</si>
  <si>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</si>
  <si>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</si>
  <si>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</si>
  <si>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</si>
  <si>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</si>
  <si>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</si>
  <si>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</si>
  <si>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</si>
  <si>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</si>
  <si>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</si>
  <si>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</si>
  <si>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</si>
  <si>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</si>
  <si>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</si>
  <si>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</si>
  <si>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</si>
  <si>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</si>
  <si>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</si>
  <si>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</si>
  <si>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</si>
  <si>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</si>
  <si>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</si>
  <si>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</si>
  <si>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</si>
  <si>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</si>
  <si>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</si>
  <si>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</si>
  <si>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</si>
  <si>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</si>
  <si>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</si>
  <si>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</si>
  <si>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</si>
  <si>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</si>
  <si>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</si>
  <si>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</si>
  <si>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</si>
  <si>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</si>
  <si>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</si>
  <si>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</si>
  <si>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</si>
  <si>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</si>
  <si>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</si>
  <si>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</si>
  <si>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</si>
  <si>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</si>
  <si>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</si>
  <si>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</si>
  <si>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</si>
  <si>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</si>
  <si>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</si>
  <si>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</si>
  <si>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</si>
  <si>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</si>
  <si>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</si>
  <si>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</si>
  <si>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</si>
  <si>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</si>
  <si>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</si>
  <si>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</si>
  <si>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</si>
  <si>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</si>
  <si>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</si>
  <si>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</si>
  <si>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</si>
  <si>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</si>
  <si>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</si>
  <si>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</si>
  <si>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</si>
  <si>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</si>
  <si>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</si>
  <si>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</si>
  <si>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</si>
  <si>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</si>
  <si>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</si>
  <si>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</si>
  <si>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</si>
  <si>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</si>
  <si>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</si>
  <si>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</si>
  <si>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</si>
  <si>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</si>
  <si>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</si>
  <si>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</si>
  <si>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</si>
  <si>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</si>
  <si>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</si>
  <si>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</si>
  <si>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</si>
  <si>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</si>
  <si>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</si>
  <si>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</si>
  <si>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</si>
  <si>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</si>
  <si>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</si>
  <si>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</si>
  <si>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</si>
  <si>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</si>
  <si>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</si>
  <si>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</si>
  <si>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</si>
  <si>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</si>
  <si>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</si>
  <si>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</si>
  <si>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</si>
  <si>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</si>
  <si>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</si>
  <si>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</si>
  <si>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</si>
  <si>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</si>
  <si>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</si>
  <si>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</si>
  <si>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</si>
  <si>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</si>
  <si>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</si>
  <si>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</si>
  <si>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</si>
  <si>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</si>
  <si>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</si>
  <si>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</si>
  <si>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</si>
  <si>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</si>
  <si>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</si>
  <si>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</si>
  <si>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</si>
  <si>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</si>
  <si>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</si>
  <si>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</si>
  <si>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</si>
  <si>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</si>
  <si>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</si>
  <si>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</si>
  <si>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</si>
  <si>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</si>
  <si>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</si>
  <si>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</si>
  <si>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</si>
  <si>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</si>
  <si>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</si>
  <si>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</si>
  <si>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</si>
  <si>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</si>
  <si>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</si>
  <si>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</si>
  <si>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</si>
  <si>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</si>
  <si>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</si>
  <si>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</si>
  <si>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</si>
  <si>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</si>
  <si>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</si>
  <si>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</si>
  <si>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</si>
  <si>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</si>
  <si>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</si>
  <si>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</si>
  <si>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</si>
  <si>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</si>
  <si>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</si>
  <si>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</si>
  <si>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</si>
  <si>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</si>
  <si>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</si>
  <si>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</si>
  <si>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</si>
  <si>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</si>
  <si>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</si>
  <si>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</si>
  <si>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</si>
  <si>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</si>
  <si>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</si>
  <si>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</si>
  <si>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</si>
  <si>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</si>
  <si>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</si>
  <si>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</si>
  <si>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</si>
  <si>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</si>
  <si>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</si>
  <si>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</si>
  <si>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</si>
  <si>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</si>
  <si>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</si>
  <si>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</si>
  <si>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</si>
  <si>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</si>
  <si>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</si>
  <si>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</si>
  <si>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</si>
  <si>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</si>
  <si>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</si>
  <si>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</si>
  <si>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</si>
  <si>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</si>
  <si>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</si>
  <si>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</si>
  <si>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</si>
  <si>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</si>
  <si>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</si>
  <si>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</si>
  <si>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</si>
  <si>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</si>
  <si>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</si>
  <si>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</si>
  <si>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</si>
  <si>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</si>
  <si>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</si>
  <si>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</si>
  <si>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</si>
  <si>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</si>
  <si>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</si>
  <si>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</si>
  <si>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</si>
  <si>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</si>
  <si>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</si>
  <si>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</si>
  <si>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</si>
  <si>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</si>
  <si>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</si>
  <si>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</si>
  <si>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</si>
  <si>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</si>
  <si>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</si>
  <si>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</si>
  <si>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</si>
  <si>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</si>
  <si>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</si>
  <si>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</si>
  <si>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</si>
  <si>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</si>
  <si>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</si>
  <si>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</si>
  <si>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</si>
  <si>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</si>
  <si>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</si>
  <si>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</si>
  <si>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</si>
  <si>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</si>
  <si>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</si>
  <si>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</si>
  <si>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</si>
  <si>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</si>
  <si>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</si>
  <si>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</si>
  <si>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</si>
  <si>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</si>
  <si>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</si>
  <si>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</si>
  <si>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</si>
  <si>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</si>
  <si>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</si>
  <si>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</si>
  <si>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</si>
  <si>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</si>
  <si>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</si>
  <si>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</si>
  <si>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</si>
  <si>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</si>
  <si>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</si>
  <si>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</si>
  <si>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</si>
  <si>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</si>
  <si>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</si>
  <si>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</si>
  <si>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</si>
  <si>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</si>
  <si>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</si>
  <si>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</si>
  <si>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</si>
  <si>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</si>
  <si>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</si>
  <si>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</si>
  <si>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</si>
  <si>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</si>
  <si>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</si>
  <si>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</si>
  <si>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</si>
  <si>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</si>
  <si>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</si>
  <si>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</si>
  <si>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</si>
  <si>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</si>
  <si>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</si>
  <si>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</si>
  <si>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</si>
  <si>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</si>
  <si>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</si>
  <si>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</si>
  <si>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</si>
  <si>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</si>
  <si>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</si>
  <si>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</si>
  <si>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</si>
  <si>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</si>
  <si>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</si>
  <si>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</si>
  <si>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</si>
  <si>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</si>
  <si>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</si>
  <si>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</si>
  <si>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</si>
  <si>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</si>
  <si>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</si>
  <si>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</si>
  <si>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</si>
  <si>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</si>
  <si>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</si>
  <si>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</si>
  <si>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</si>
  <si>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</si>
  <si>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</si>
  <si>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</si>
  <si>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</si>
  <si>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</si>
  <si>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</si>
  <si>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</si>
  <si>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</si>
  <si>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</si>
  <si>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</si>
  <si>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</si>
  <si>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</si>
  <si>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</si>
  <si>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</si>
  <si>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</si>
  <si>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</si>
  <si>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</si>
  <si>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</si>
  <si>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</si>
  <si>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</si>
  <si>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</si>
  <si>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</si>
  <si>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</si>
  <si>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</si>
  <si>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</si>
  <si>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</si>
  <si>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</si>
  <si>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</si>
  <si>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</si>
  <si>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</si>
  <si>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</si>
  <si>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</si>
  <si>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</si>
  <si>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</si>
  <si>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</si>
  <si>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</si>
  <si>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</si>
  <si>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</si>
  <si>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</si>
  <si>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</si>
  <si>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</si>
  <si>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</si>
  <si>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</si>
  <si>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</si>
  <si>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</si>
  <si>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</si>
  <si>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</si>
  <si>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</si>
  <si>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</si>
  <si>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</si>
  <si>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</si>
  <si>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</si>
  <si>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</si>
  <si>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</si>
  <si>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</si>
  <si>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</si>
  <si>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</si>
  <si>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</si>
  <si>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</si>
  <si>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</si>
  <si>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</si>
  <si>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</si>
  <si>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</si>
  <si>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</si>
  <si>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</si>
  <si>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</si>
  <si>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</si>
  <si>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</si>
  <si>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</si>
  <si>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</si>
  <si>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</si>
  <si>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</si>
  <si>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</si>
  <si>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</si>
  <si>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</si>
  <si>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</si>
  <si>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</si>
  <si>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</si>
  <si>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</si>
  <si>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</si>
  <si>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</si>
  <si>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</si>
  <si>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</si>
  <si>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</si>
  <si>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</si>
  <si>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</si>
  <si>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</si>
  <si>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</si>
  <si>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</si>
  <si>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</si>
  <si>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</si>
  <si>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</si>
  <si>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</si>
  <si>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</si>
  <si>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</si>
  <si>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</si>
  <si>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</si>
  <si>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</si>
  <si>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</si>
  <si>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</si>
  <si>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</si>
  <si>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</si>
  <si>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</si>
  <si>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</si>
  <si>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</si>
  <si>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</si>
  <si>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</si>
  <si>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</si>
  <si>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</si>
  <si>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</si>
  <si>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</si>
  <si>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</si>
  <si>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</si>
  <si>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</si>
  <si>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</si>
  <si>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</si>
  <si>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</si>
  <si>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</si>
  <si>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</si>
  <si>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</si>
  <si>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</si>
  <si>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</si>
  <si>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</si>
  <si>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</si>
  <si>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</si>
  <si>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</si>
  <si>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</si>
  <si>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</si>
  <si>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</si>
  <si>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</si>
  <si>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</si>
  <si>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</si>
  <si>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</si>
  <si>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</si>
  <si>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</si>
  <si>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</si>
  <si>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</si>
  <si>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</si>
  <si>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</si>
  <si>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</si>
  <si>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</si>
  <si>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</si>
  <si>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</si>
  <si>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</si>
  <si>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</si>
  <si>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</si>
  <si>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</si>
  <si>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</si>
  <si>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</si>
  <si>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</si>
  <si>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</si>
  <si>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</si>
  <si>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</si>
  <si>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</si>
  <si>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</si>
  <si>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</si>
  <si>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</si>
  <si>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</si>
  <si>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</si>
  <si>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</si>
  <si>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</si>
  <si>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</si>
  <si>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</si>
  <si>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</si>
  <si>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</si>
  <si>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</si>
  <si>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</si>
  <si>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</si>
  <si>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</si>
  <si>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</si>
  <si>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</si>
  <si>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</si>
  <si>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</si>
  <si>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</si>
  <si>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</si>
  <si>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</si>
  <si>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</si>
  <si>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</si>
  <si>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</si>
  <si>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</si>
  <si>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</si>
  <si>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</si>
  <si>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</si>
  <si>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</si>
  <si>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</si>
  <si>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</si>
  <si>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</si>
  <si>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</si>
  <si>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</si>
  <si>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</si>
  <si>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</si>
  <si>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</si>
  <si>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</si>
  <si>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</si>
  <si>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</si>
  <si>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</si>
  <si>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</si>
  <si>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</si>
  <si>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</si>
  <si>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</si>
  <si>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</si>
  <si>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</si>
  <si>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</si>
  <si>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</si>
  <si>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</si>
  <si>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</si>
  <si>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</si>
  <si>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</si>
  <si>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</si>
  <si>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</si>
  <si>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</si>
  <si>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</si>
  <si>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</si>
  <si>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</si>
  <si>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</si>
  <si>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</si>
  <si>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</si>
  <si>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</si>
  <si>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</si>
  <si>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</si>
  <si>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</si>
  <si>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</si>
  <si>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</si>
  <si>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</si>
  <si>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</si>
  <si>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</si>
  <si>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</si>
  <si>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</si>
  <si>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</si>
  <si>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</si>
  <si>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</si>
  <si>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</si>
  <si>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</si>
  <si>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</si>
  <si>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</si>
  <si>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</si>
  <si>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</si>
  <si>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</si>
  <si>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</si>
  <si>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</si>
  <si>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</si>
  <si>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</si>
  <si>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</si>
  <si>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</si>
  <si>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</si>
  <si>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</si>
  <si>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</si>
  <si>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</si>
  <si>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</si>
  <si>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</si>
  <si>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</si>
  <si>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</si>
  <si>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</si>
  <si>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</si>
  <si>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</si>
  <si>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</si>
  <si>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</si>
  <si>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</si>
  <si>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</si>
  <si>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</si>
  <si>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</si>
  <si>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</si>
  <si>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</si>
  <si>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</si>
  <si>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</si>
  <si>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</si>
  <si>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</si>
  <si>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</si>
  <si>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</si>
  <si>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</si>
  <si>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</si>
  <si>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</si>
  <si>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</si>
  <si>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</si>
  <si>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</si>
  <si>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</si>
  <si>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</si>
  <si>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</si>
  <si>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</si>
  <si>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</si>
  <si>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</si>
  <si>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</si>
  <si>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</si>
  <si>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</si>
  <si>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</si>
  <si>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</si>
  <si>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</si>
  <si>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</si>
  <si>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</si>
  <si>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</si>
  <si>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</si>
  <si>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</si>
  <si>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</si>
  <si>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</si>
  <si>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</si>
  <si>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</si>
  <si>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</si>
  <si>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</si>
  <si>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</si>
  <si>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</si>
  <si>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</si>
  <si>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</si>
  <si>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</si>
  <si>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</si>
  <si>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</si>
  <si>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</si>
  <si>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</si>
  <si>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</si>
  <si>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</si>
  <si>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</si>
  <si>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</si>
  <si>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</si>
  <si>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</si>
  <si>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</si>
  <si>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</si>
  <si>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</si>
  <si>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</si>
  <si>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</si>
  <si>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</si>
  <si>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</si>
  <si>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</si>
  <si>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</si>
  <si>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</si>
  <si>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</si>
  <si>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</si>
  <si>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</si>
  <si>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</si>
  <si>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</si>
  <si>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</si>
  <si>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</si>
  <si>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</si>
  <si>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</si>
  <si>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</si>
  <si>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</si>
  <si>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</si>
  <si>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</si>
  <si>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</si>
  <si>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</si>
  <si>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</si>
  <si>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</si>
  <si>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</si>
  <si>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</si>
  <si>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</si>
  <si>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</si>
  <si>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</si>
  <si>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</si>
  <si>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</si>
  <si>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</si>
  <si>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</si>
  <si>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</si>
  <si>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</si>
  <si>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</si>
  <si>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</si>
  <si>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</si>
  <si>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</si>
  <si>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</si>
  <si>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</si>
  <si>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</si>
  <si>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</si>
  <si>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</si>
  <si>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</si>
  <si>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</si>
  <si>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</si>
  <si>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</si>
  <si>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</si>
  <si>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</si>
  <si>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</si>
  <si>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</si>
  <si>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</si>
  <si>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</si>
  <si>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</si>
  <si>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</si>
  <si>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</si>
  <si>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</si>
  <si>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</si>
  <si>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</si>
  <si>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</si>
  <si>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</si>
  <si>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</si>
  <si>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</si>
  <si>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</si>
  <si>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</si>
  <si>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</si>
  <si>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</si>
  <si>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</si>
  <si>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</si>
  <si>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</si>
  <si>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</si>
  <si>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</si>
  <si>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</si>
  <si>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</si>
  <si>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</si>
  <si>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</si>
  <si>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</si>
  <si>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</si>
  <si>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</si>
  <si>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</si>
  <si>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</si>
  <si>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</si>
  <si>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</si>
  <si>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</si>
  <si>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</si>
  <si>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</si>
  <si>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</si>
  <si>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</si>
  <si>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</si>
  <si>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</si>
  <si>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</si>
  <si>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</si>
  <si>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</si>
  <si>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</si>
  <si>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</si>
  <si>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</si>
  <si>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</si>
  <si>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</si>
  <si>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</si>
  <si>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</si>
  <si>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</si>
  <si>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</si>
  <si>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</si>
  <si>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</si>
  <si>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</si>
  <si>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</si>
  <si>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</si>
  <si>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</si>
  <si>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</si>
  <si>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</si>
  <si>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</si>
  <si>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</si>
  <si>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</si>
  <si>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</si>
  <si>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</si>
  <si>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</si>
  <si>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</si>
  <si>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</si>
  <si>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</si>
  <si>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</si>
  <si>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</si>
  <si>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</si>
  <si>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</si>
  <si>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</si>
  <si>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</si>
  <si>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</si>
  <si>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</si>
  <si>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</si>
  <si>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</si>
  <si>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</si>
  <si>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</si>
  <si>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</si>
  <si>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</si>
  <si>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</si>
  <si>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</si>
  <si>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</si>
  <si>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</si>
  <si>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</si>
  <si>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</si>
  <si>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</si>
  <si>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</si>
  <si>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</si>
  <si>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</si>
  <si>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</si>
  <si>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</si>
  <si>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</si>
  <si>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</si>
  <si>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</si>
  <si>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</si>
  <si>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</si>
  <si>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</si>
  <si>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</si>
  <si>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</si>
  <si>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</si>
  <si>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</si>
  <si>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</si>
  <si>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</si>
  <si>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</si>
  <si>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</si>
  <si>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</si>
  <si>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</si>
  <si>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</si>
  <si>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</si>
  <si>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</si>
  <si>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</si>
  <si>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</si>
  <si>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</si>
  <si>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</si>
  <si>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</si>
  <si>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</si>
  <si>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</si>
  <si>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</si>
  <si>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</si>
  <si>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</si>
  <si>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</si>
  <si>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</si>
  <si>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</si>
  <si>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</si>
  <si>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</si>
  <si>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</si>
  <si>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</si>
  <si>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</si>
  <si>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</si>
  <si>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</si>
  <si>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</si>
  <si>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</si>
  <si>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</si>
  <si>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</si>
  <si>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</si>
  <si>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</si>
  <si>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</si>
  <si>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</si>
  <si>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</si>
  <si>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</si>
  <si>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</si>
  <si>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</si>
  <si>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</si>
  <si>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</si>
  <si>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</si>
  <si>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</si>
  <si>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</si>
  <si>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</si>
  <si>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</si>
  <si>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</si>
  <si>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</si>
  <si>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</si>
  <si>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</si>
  <si>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</si>
  <si>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</si>
  <si>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</si>
  <si>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</si>
  <si>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</si>
  <si>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</si>
  <si>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</si>
  <si>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</si>
  <si>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</si>
  <si>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</si>
  <si>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</si>
  <si>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</si>
  <si>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</si>
  <si>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</si>
  <si>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</si>
  <si>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</si>
  <si>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</si>
  <si>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</si>
  <si>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</si>
  <si>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</si>
  <si>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</si>
  <si>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</si>
  <si>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</si>
  <si>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</si>
  <si>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</si>
  <si>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</si>
  <si>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</si>
  <si>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</si>
  <si>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</si>
  <si>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</si>
  <si>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</si>
  <si>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</si>
  <si>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</si>
  <si>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</si>
  <si>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</si>
  <si>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</si>
  <si>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</si>
  <si>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</si>
  <si>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</si>
  <si>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</si>
  <si>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</si>
  <si>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</si>
  <si>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</si>
  <si>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</si>
  <si>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</si>
  <si>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</si>
  <si>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</si>
  <si>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</si>
  <si>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</si>
  <si>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</si>
  <si>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</si>
  <si>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</si>
  <si>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</si>
  <si>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</si>
  <si>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</si>
  <si>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</si>
  <si>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</si>
  <si>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</si>
  <si>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</si>
  <si>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</si>
  <si>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</si>
  <si>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</si>
  <si>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</si>
  <si>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</si>
  <si>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</si>
  <si>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</si>
  <si>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</si>
  <si>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</si>
  <si>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</si>
  <si>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</si>
  <si>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</si>
  <si>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</si>
  <si>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</si>
  <si>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</si>
  <si>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</si>
  <si>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</si>
  <si>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</si>
  <si>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</si>
  <si>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</si>
  <si>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</si>
  <si>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</si>
  <si>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</si>
  <si>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</si>
  <si>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</si>
  <si>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</si>
  <si>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</si>
  <si>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</si>
  <si>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</si>
  <si>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</si>
  <si>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</si>
  <si>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</si>
  <si>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</si>
  <si>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</si>
  <si>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</si>
  <si>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</si>
  <si>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</si>
  <si>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</si>
  <si>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</si>
  <si>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</si>
  <si>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</si>
  <si>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</si>
  <si>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</si>
  <si>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</si>
  <si>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</si>
  <si>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</si>
  <si>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</si>
  <si>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</si>
  <si>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</si>
  <si>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</si>
  <si>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</si>
  <si>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</si>
  <si>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</si>
  <si>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</si>
  <si>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</si>
  <si>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</si>
  <si>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</si>
  <si>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</si>
  <si>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</si>
  <si>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</si>
  <si>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</si>
  <si>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</si>
  <si>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</si>
  <si>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</si>
  <si>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</si>
  <si>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</si>
  <si>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</si>
  <si>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</si>
  <si>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</si>
  <si>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</si>
  <si>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</si>
  <si>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</si>
  <si>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</si>
  <si>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</si>
  <si>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</si>
  <si>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</si>
  <si>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</si>
  <si>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</si>
  <si>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</si>
  <si>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</si>
  <si>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</si>
  <si>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</si>
  <si>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</si>
  <si>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</si>
  <si>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</si>
  <si>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</si>
  <si>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</si>
  <si>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</si>
  <si>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</si>
  <si>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</si>
  <si>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</si>
  <si>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</si>
  <si>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</si>
  <si>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</si>
  <si>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</si>
  <si>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</si>
  <si>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</si>
  <si>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</si>
  <si>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</si>
  <si>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</si>
  <si>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</si>
  <si>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</si>
  <si>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</si>
  <si>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</si>
  <si>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</si>
  <si>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</si>
  <si>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</si>
  <si>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</si>
  <si>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</si>
  <si>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</si>
  <si>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</si>
  <si>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</si>
  <si>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</si>
  <si>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</si>
  <si>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</si>
  <si>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</si>
  <si>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</si>
  <si>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</si>
  <si>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</si>
  <si>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</si>
  <si>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</si>
  <si>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</si>
  <si>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</si>
  <si>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</si>
  <si>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</si>
  <si>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</si>
  <si>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</si>
  <si>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</si>
  <si>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</si>
  <si>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</si>
  <si>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</si>
  <si>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</si>
  <si>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</si>
  <si>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</si>
  <si>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</si>
  <si>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</si>
  <si>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</si>
  <si>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</si>
  <si>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</si>
  <si>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</si>
  <si>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</si>
  <si>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</si>
  <si>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</si>
  <si>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</si>
  <si>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</si>
  <si>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</si>
  <si>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</si>
  <si>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</si>
  <si>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</si>
  <si>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</si>
  <si>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</si>
  <si>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</si>
  <si>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</si>
  <si>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</si>
  <si>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</si>
  <si>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</si>
  <si>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</si>
  <si>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</si>
  <si>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</si>
  <si>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</si>
  <si>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</si>
  <si>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</si>
  <si>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</si>
  <si>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</si>
  <si>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</si>
  <si>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</si>
  <si>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</si>
  <si>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</si>
  <si>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</si>
  <si>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</si>
  <si>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</si>
  <si>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</si>
  <si>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</si>
  <si>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</si>
  <si>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</si>
  <si>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</si>
  <si>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</si>
  <si>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</si>
  <si>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</si>
  <si>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</si>
  <si>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</si>
  <si>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</si>
  <si>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</si>
  <si>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</si>
  <si>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</si>
  <si>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</si>
  <si>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</si>
  <si>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</si>
  <si>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</si>
  <si>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</si>
  <si>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</si>
  <si>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</si>
  <si>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</si>
  <si>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</si>
  <si>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</si>
  <si>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</si>
  <si>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</si>
  <si>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</si>
  <si>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</si>
  <si>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</si>
  <si>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</si>
  <si>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</si>
  <si>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</si>
  <si>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</si>
  <si>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</si>
  <si>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</si>
  <si>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</si>
  <si>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</si>
  <si>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</si>
  <si>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</si>
  <si>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</si>
  <si>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</si>
  <si>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</si>
  <si>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</si>
  <si>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</si>
  <si>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</si>
  <si>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</si>
  <si>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</si>
  <si>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</si>
  <si>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</si>
  <si>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</si>
  <si>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</si>
  <si>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</si>
  <si>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</si>
  <si>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</si>
  <si>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</si>
  <si>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</si>
  <si>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</si>
  <si>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</si>
  <si>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</si>
  <si>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</si>
  <si>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</si>
  <si>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</si>
  <si>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</si>
  <si>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</si>
  <si>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</si>
  <si>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</si>
  <si>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</si>
  <si>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</si>
  <si>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</si>
  <si>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</si>
  <si>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</si>
  <si>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</si>
  <si>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</si>
  <si>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</si>
  <si>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</si>
  <si>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</si>
  <si>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</si>
  <si>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</si>
  <si>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</si>
  <si>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</si>
  <si>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</si>
  <si>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</si>
  <si>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</si>
  <si>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</si>
  <si>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</si>
  <si>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</si>
  <si>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</si>
  <si>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</si>
  <si>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</si>
  <si>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</si>
  <si>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</si>
  <si>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</si>
  <si>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</si>
  <si>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</si>
  <si>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</si>
  <si>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</si>
  <si>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</si>
  <si>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</si>
  <si>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</si>
  <si>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</si>
  <si>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</si>
  <si>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</si>
  <si>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</si>
  <si>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</si>
  <si>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</si>
  <si>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</si>
  <si>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</si>
  <si>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</si>
  <si>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</si>
  <si>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</si>
  <si>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</si>
  <si>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</si>
  <si>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</si>
  <si>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</si>
  <si>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</si>
  <si>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</si>
  <si>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</si>
  <si>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</si>
  <si>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</si>
  <si>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</si>
  <si>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</si>
  <si>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</si>
  <si>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</si>
  <si>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</si>
  <si>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</si>
  <si>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</si>
  <si>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</si>
  <si>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</si>
  <si>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</si>
  <si>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</si>
  <si>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</si>
  <si>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</si>
  <si>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</si>
  <si>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</si>
  <si>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</si>
  <si>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</si>
  <si>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</si>
  <si>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</si>
  <si>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</si>
  <si>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</si>
  <si>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</si>
  <si>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</si>
  <si>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</si>
  <si>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</si>
  <si>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</si>
  <si>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</si>
  <si>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</si>
  <si>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</si>
  <si>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</si>
  <si>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</si>
  <si>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</si>
  <si>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</si>
  <si>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</si>
  <si>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</si>
  <si>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</si>
  <si>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</si>
  <si>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</si>
  <si>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</si>
  <si>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</si>
  <si>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</si>
  <si>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</si>
  <si>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</si>
  <si>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</si>
  <si>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</si>
  <si>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</si>
  <si>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</si>
  <si>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</si>
  <si>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</si>
  <si>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</si>
  <si>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</si>
  <si>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</si>
  <si>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</si>
  <si>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</si>
  <si>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</si>
  <si>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</si>
  <si>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</si>
  <si>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</si>
  <si>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</si>
  <si>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</si>
  <si>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</si>
  <si>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</si>
  <si>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</si>
  <si>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</si>
  <si>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</si>
  <si>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</si>
  <si>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</si>
  <si>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</si>
  <si>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</si>
  <si>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</si>
  <si>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</si>
  <si>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</si>
  <si>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</si>
  <si>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</si>
  <si>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</si>
  <si>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</si>
  <si>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</si>
  <si>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</si>
  <si>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</si>
  <si>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</si>
  <si>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</si>
  <si>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</si>
  <si>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</si>
  <si>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</si>
  <si>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</si>
  <si>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</si>
  <si>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</si>
  <si>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</si>
  <si>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</si>
  <si>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</si>
  <si>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</si>
  <si>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</si>
  <si>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</si>
  <si>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</si>
  <si>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</si>
  <si>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</si>
  <si>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</si>
  <si>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</si>
  <si>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</si>
  <si>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</si>
  <si>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</si>
  <si>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</si>
  <si>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</si>
  <si>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</si>
  <si>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</si>
  <si>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</si>
  <si>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</si>
  <si>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</si>
  <si>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</si>
  <si>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</si>
  <si>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</si>
  <si>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</si>
  <si>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</si>
  <si>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</si>
  <si>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</si>
  <si>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</si>
  <si>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</si>
  <si>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</si>
  <si>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</si>
  <si>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</si>
  <si>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</si>
  <si>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</si>
  <si>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</si>
  <si>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</si>
  <si>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</si>
  <si>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</si>
  <si>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</si>
  <si>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</si>
  <si>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</si>
  <si>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</si>
  <si>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</si>
  <si>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</si>
  <si>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</si>
  <si>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</si>
  <si>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</si>
  <si>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</si>
  <si>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</si>
  <si>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</si>
  <si>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</si>
  <si>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</si>
  <si>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</si>
  <si>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</si>
  <si>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</si>
  <si>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</si>
  <si>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</si>
  <si>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</si>
  <si>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</si>
  <si>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</si>
  <si>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</si>
  <si>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</si>
  <si>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</si>
  <si>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</si>
  <si>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</si>
  <si>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</si>
  <si>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</si>
  <si>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</si>
  <si>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</si>
  <si>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</si>
  <si>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</si>
  <si>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</si>
  <si>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</si>
  <si>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</si>
  <si>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</si>
  <si>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</si>
  <si>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</si>
  <si>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</si>
  <si>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</si>
  <si>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</si>
  <si>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</si>
  <si>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</si>
  <si>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</si>
  <si>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</si>
  <si>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</si>
  <si>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</si>
  <si>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</si>
  <si>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</si>
  <si>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</si>
  <si>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</si>
  <si>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</si>
  <si>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</si>
  <si>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</si>
  <si>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</si>
  <si>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</si>
  <si>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</si>
  <si>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</si>
  <si>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</si>
  <si>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</si>
  <si>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</si>
  <si>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</si>
  <si>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</si>
  <si>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</si>
  <si>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</si>
  <si>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</si>
  <si>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</si>
  <si>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</si>
  <si>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</si>
  <si>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</si>
  <si>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</si>
  <si>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</si>
  <si>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</si>
  <si>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</si>
  <si>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</si>
  <si>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</si>
  <si>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</si>
  <si>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</si>
  <si>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</si>
  <si>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</si>
  <si>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</si>
  <si>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</si>
  <si>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</si>
  <si>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</si>
  <si>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</si>
  <si>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</si>
  <si>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</si>
  <si>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</si>
  <si>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</si>
  <si>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</si>
  <si>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</si>
  <si>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</si>
  <si>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</si>
  <si>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</si>
  <si>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</si>
  <si>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</si>
  <si>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</si>
  <si>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</si>
  <si>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</si>
  <si>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</si>
  <si>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</si>
  <si>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</si>
  <si>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</si>
  <si>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</si>
  <si>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</si>
  <si>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</si>
  <si>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</si>
  <si>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</si>
  <si>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</si>
  <si>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</si>
  <si>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</si>
  <si>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</si>
  <si>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</si>
  <si>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</si>
  <si>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</si>
  <si>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</si>
  <si>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</si>
  <si>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</si>
  <si>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</si>
  <si>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</si>
  <si>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</si>
  <si>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</si>
  <si>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</si>
  <si>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</si>
  <si>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</si>
  <si>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</si>
  <si>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</si>
  <si>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</si>
  <si>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</si>
  <si>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</si>
  <si>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</si>
  <si>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</si>
  <si>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</si>
  <si>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</si>
  <si>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</si>
  <si>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</si>
  <si>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</si>
  <si>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</si>
  <si>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</si>
  <si>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</si>
  <si>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</si>
  <si>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</si>
  <si>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</si>
  <si>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</si>
  <si>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</si>
  <si>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</si>
  <si>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</si>
  <si>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</si>
  <si>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</si>
  <si>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</si>
  <si>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</si>
  <si>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</si>
  <si>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</si>
  <si>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</si>
  <si>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</si>
  <si>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</si>
  <si>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</si>
  <si>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</si>
  <si>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</si>
  <si>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</si>
  <si>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</si>
  <si>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</si>
  <si>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</si>
  <si>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</si>
  <si>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</si>
  <si>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</si>
  <si>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</si>
  <si>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</si>
  <si>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</si>
  <si>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</si>
  <si>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</si>
  <si>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</si>
  <si>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</si>
  <si>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</si>
  <si>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</si>
  <si>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</si>
  <si>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</si>
  <si>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</si>
  <si>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</si>
  <si>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</si>
  <si>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</si>
  <si>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</si>
  <si>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</si>
  <si>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</si>
  <si>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</si>
  <si>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</si>
  <si>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</si>
  <si>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</si>
  <si>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</si>
  <si>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</si>
  <si>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</si>
  <si>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</si>
  <si>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</si>
  <si>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</si>
  <si>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</si>
  <si>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</si>
  <si>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</si>
  <si>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</si>
  <si>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</si>
  <si>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</si>
  <si>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</si>
  <si>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</si>
  <si>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</si>
  <si>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</si>
  <si>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</si>
  <si>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</si>
  <si>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</si>
  <si>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</si>
  <si>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</si>
  <si>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</si>
  <si>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</si>
  <si>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</si>
  <si>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</si>
  <si>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</si>
  <si>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</si>
  <si>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</si>
  <si>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</si>
  <si>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</si>
  <si>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</si>
  <si>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</si>
  <si>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</si>
  <si>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</si>
  <si>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</si>
  <si>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</si>
  <si>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</si>
  <si>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</si>
  <si>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</si>
  <si>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</si>
  <si>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</si>
  <si>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</si>
  <si>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</si>
  <si>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</si>
  <si>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</si>
  <si>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</si>
  <si>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</si>
  <si>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</si>
  <si>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</si>
  <si>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</si>
  <si>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</si>
  <si>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</si>
  <si>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</si>
  <si>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</si>
  <si>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</si>
  <si>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</si>
  <si>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</si>
  <si>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</si>
  <si>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</si>
  <si>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</si>
  <si>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</si>
  <si>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</si>
  <si>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</si>
  <si>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</si>
  <si>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</si>
  <si>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</si>
  <si>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</si>
  <si>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</si>
  <si>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</si>
  <si>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</si>
  <si>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</si>
  <si>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</si>
  <si>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</si>
  <si>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</si>
  <si>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</si>
  <si>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</si>
  <si>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</si>
  <si>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</si>
  <si>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</si>
  <si>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</si>
  <si>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</si>
  <si>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</si>
  <si>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</si>
  <si>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</si>
  <si>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</si>
  <si>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</si>
  <si>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</si>
  <si>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</si>
  <si>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</si>
  <si>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</si>
  <si>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</si>
  <si>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</si>
  <si>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</si>
  <si>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</si>
  <si>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</si>
  <si>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</si>
  <si>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</si>
  <si>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</si>
  <si>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</si>
  <si>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</si>
  <si>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</si>
  <si>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</si>
  <si>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</si>
  <si>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</si>
  <si>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</si>
  <si>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</si>
  <si>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</si>
  <si>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</si>
  <si>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</si>
  <si>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</si>
  <si>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</si>
  <si>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</si>
  <si>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</si>
  <si>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</si>
  <si>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</si>
  <si>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</si>
  <si>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</si>
  <si>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</si>
  <si>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</si>
  <si>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</si>
  <si>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</si>
  <si>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</si>
  <si>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</si>
  <si>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</si>
  <si>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</si>
  <si>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</si>
  <si>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</si>
  <si>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</si>
  <si>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</si>
  <si>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</si>
  <si>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</si>
  <si>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</si>
  <si>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</si>
  <si>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</si>
  <si>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</si>
  <si>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</si>
  <si>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</si>
  <si>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</si>
  <si>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</si>
  <si>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</si>
  <si>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</si>
  <si>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</si>
  <si>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</si>
  <si>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</si>
  <si>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</si>
  <si>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</si>
  <si>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</si>
  <si>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</si>
  <si>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</si>
  <si>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</si>
  <si>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</si>
  <si>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</si>
  <si>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</si>
  <si>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</si>
  <si>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</si>
  <si>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</si>
  <si>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</si>
  <si>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</si>
  <si>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</si>
  <si>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</si>
  <si>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</si>
  <si>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</si>
  <si>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</si>
  <si>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</si>
  <si>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</si>
  <si>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</si>
  <si>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</si>
  <si>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</si>
  <si>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</si>
  <si>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</si>
  <si>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</si>
  <si>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</si>
  <si>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</si>
  <si>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</si>
  <si>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</si>
  <si>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</si>
  <si>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</si>
  <si>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</si>
  <si>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</si>
  <si>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</si>
  <si>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</si>
  <si>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</si>
  <si>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</si>
  <si>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</si>
  <si>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</si>
  <si>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</si>
  <si>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</si>
  <si>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</si>
  <si>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</si>
  <si>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</si>
  <si>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</si>
  <si>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</si>
  <si>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</si>
  <si>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</si>
  <si>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</si>
  <si>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</si>
  <si>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</si>
  <si>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</si>
  <si>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</si>
  <si>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</si>
  <si>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</si>
  <si>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</si>
  <si>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</si>
  <si>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</si>
  <si>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</si>
  <si>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</si>
  <si>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</si>
  <si>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</si>
  <si>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</si>
  <si>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</si>
  <si>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</si>
  <si>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</si>
  <si>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</si>
  <si>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</si>
  <si>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</si>
  <si>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</si>
  <si>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</si>
  <si>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</si>
  <si>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</si>
  <si>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</si>
  <si>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</si>
  <si>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</si>
  <si>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</si>
  <si>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</si>
  <si>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</si>
  <si>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</si>
  <si>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</si>
  <si>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</si>
  <si>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</si>
  <si>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</si>
  <si>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</si>
  <si>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</si>
  <si>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</si>
  <si>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</si>
  <si>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</si>
  <si>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</si>
  <si>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</si>
  <si>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</si>
  <si>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</si>
  <si>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</si>
  <si>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</si>
  <si>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</si>
  <si>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</si>
  <si>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</si>
  <si>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</si>
  <si>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</si>
  <si>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</si>
  <si>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</si>
  <si>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</si>
  <si>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</si>
  <si>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</si>
  <si>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</si>
  <si>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</si>
  <si>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</si>
  <si>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</si>
  <si>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</si>
  <si>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</si>
  <si>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</si>
  <si>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</si>
  <si>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</si>
  <si>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</si>
  <si>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</si>
  <si>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</si>
  <si>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</si>
  <si>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</si>
  <si>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</si>
  <si>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</si>
  <si>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</si>
  <si>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</si>
  <si>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</si>
  <si>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</si>
  <si>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</si>
  <si>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</si>
  <si>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</si>
  <si>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</si>
  <si>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</si>
  <si>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</si>
  <si>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</si>
  <si>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</si>
  <si>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</si>
  <si>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</si>
  <si>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</si>
  <si>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</si>
  <si>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</si>
  <si>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</si>
  <si>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</si>
  <si>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</si>
  <si>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</si>
  <si>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</si>
  <si>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</si>
  <si>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</si>
  <si>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</si>
  <si>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</si>
  <si>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</si>
  <si>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</si>
  <si>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</si>
  <si>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</si>
  <si>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</si>
  <si>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</si>
  <si>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</si>
  <si>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</si>
  <si>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</si>
  <si>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</si>
  <si>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</si>
  <si>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</si>
  <si>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</si>
  <si>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</si>
  <si>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</si>
  <si>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</si>
  <si>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</si>
  <si>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</si>
  <si>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</si>
  <si>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</si>
  <si>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</si>
  <si>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</si>
  <si>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</si>
  <si>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</si>
  <si>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</si>
  <si>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</si>
  <si>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</si>
  <si>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</si>
  <si>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</si>
  <si>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</si>
  <si>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</si>
  <si>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</si>
  <si>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</si>
  <si>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</si>
  <si>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</si>
  <si>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</si>
  <si>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</si>
  <si>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</si>
  <si>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</si>
  <si>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</si>
  <si>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</si>
  <si>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</si>
  <si>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</si>
  <si>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</si>
  <si>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</si>
  <si>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</si>
  <si>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</si>
  <si>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</si>
  <si>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</si>
  <si>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</si>
  <si>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</si>
  <si>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</si>
  <si>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</si>
  <si>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</si>
  <si>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</si>
  <si>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</si>
  <si>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</si>
  <si>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</si>
  <si>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</si>
  <si>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</si>
  <si>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</si>
  <si>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</si>
  <si>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</si>
  <si>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</si>
  <si>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</si>
  <si>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</si>
  <si>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</si>
  <si>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</si>
  <si>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</si>
  <si>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</si>
  <si>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</si>
  <si>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</si>
  <si>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</si>
  <si>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</si>
  <si>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</si>
  <si>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</si>
  <si>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</si>
  <si>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</si>
  <si>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</si>
  <si>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</si>
  <si>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</si>
  <si>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</si>
  <si>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</si>
  <si>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</si>
  <si>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</si>
  <si>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</si>
  <si>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</si>
  <si>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</si>
  <si>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</si>
  <si>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</si>
  <si>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</si>
  <si>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</si>
  <si>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</si>
  <si>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</si>
  <si>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</si>
  <si>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</si>
  <si>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</si>
  <si>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</si>
  <si>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</si>
  <si>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</si>
  <si>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</si>
  <si>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</si>
  <si>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</si>
  <si>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</si>
  <si>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</si>
  <si>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</si>
  <si>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</si>
  <si>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</si>
  <si>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</si>
  <si>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</si>
  <si>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</si>
  <si>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</si>
  <si>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</si>
  <si>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</si>
  <si>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</si>
  <si>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</si>
  <si>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</si>
  <si>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</si>
  <si>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</si>
  <si>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</si>
  <si>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</si>
  <si>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</si>
  <si>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</si>
  <si>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</si>
  <si>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</si>
  <si>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</si>
  <si>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</si>
  <si>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</si>
  <si>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</si>
  <si>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</si>
  <si>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</si>
  <si>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</si>
  <si>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</si>
  <si>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</si>
  <si>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</si>
  <si>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</si>
  <si>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</si>
  <si>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</si>
  <si>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</si>
  <si>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</si>
  <si>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</si>
  <si>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</si>
  <si>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</si>
  <si>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</si>
  <si>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</si>
  <si>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</si>
  <si>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</si>
  <si>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</si>
  <si>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</si>
  <si>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</si>
  <si>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</si>
  <si>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</si>
  <si>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</si>
  <si>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</si>
  <si>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</si>
  <si>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</si>
  <si>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</si>
  <si>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</si>
  <si>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</si>
  <si>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</si>
  <si>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</si>
  <si>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</si>
  <si>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</si>
  <si>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</si>
  <si>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</si>
  <si>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</si>
  <si>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</si>
  <si>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</si>
  <si>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</si>
  <si>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</si>
  <si>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</si>
  <si>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</si>
  <si>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</si>
  <si>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</si>
  <si>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</si>
  <si>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</si>
  <si>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</si>
  <si>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</si>
  <si>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</si>
  <si>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</si>
  <si>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</si>
  <si>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</si>
  <si>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</si>
  <si>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</si>
  <si>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</si>
  <si>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</si>
  <si>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</si>
  <si>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</si>
  <si>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</si>
  <si>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</si>
  <si>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</si>
  <si>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</si>
  <si>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</si>
  <si>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</si>
  <si>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</si>
  <si>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</si>
  <si>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</si>
  <si>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</si>
  <si>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</si>
  <si>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</si>
  <si>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</si>
  <si>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</si>
  <si>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</si>
  <si>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</si>
  <si>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</si>
  <si>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</si>
  <si>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</si>
  <si>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</si>
  <si>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</si>
  <si>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</si>
  <si>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</si>
  <si>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</si>
  <si>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</si>
  <si>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</si>
  <si>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</si>
  <si>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</si>
  <si>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</si>
  <si>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</si>
  <si>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</si>
  <si>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</si>
  <si>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</si>
  <si>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</si>
  <si>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</si>
  <si>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</si>
  <si>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</si>
  <si>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</si>
  <si>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</si>
  <si>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</si>
  <si>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</si>
  <si>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</si>
  <si>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</si>
  <si>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</si>
  <si>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</si>
  <si>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</si>
  <si>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</si>
  <si>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</si>
  <si>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</si>
  <si>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</si>
  <si>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</si>
  <si>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</si>
  <si>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</si>
  <si>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</si>
  <si>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</si>
  <si>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</si>
  <si>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</si>
  <si>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</si>
  <si>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</si>
  <si>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</si>
  <si>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</si>
  <si>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</si>
  <si>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</si>
  <si>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</si>
  <si>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</si>
  <si>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</si>
  <si>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</si>
  <si>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</si>
  <si>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</si>
  <si>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</si>
  <si>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</si>
  <si>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</si>
  <si>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</si>
  <si>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</si>
  <si>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</si>
  <si>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</si>
  <si>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</si>
  <si>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</si>
  <si>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</si>
  <si>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</si>
  <si>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</si>
  <si>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</si>
  <si>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</si>
  <si>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</si>
  <si>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</si>
  <si>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</si>
  <si>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</si>
  <si>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</si>
  <si>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</si>
  <si>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</si>
  <si>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</si>
  <si>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</si>
  <si>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</si>
  <si>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</si>
  <si>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</si>
  <si>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</si>
  <si>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</si>
  <si>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</si>
  <si>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</si>
  <si>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</si>
  <si>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</si>
  <si>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</si>
  <si>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</si>
  <si>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</si>
  <si>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</si>
  <si>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</si>
  <si>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</si>
  <si>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</si>
  <si>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</si>
  <si>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</si>
  <si>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</si>
  <si>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</si>
  <si>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</si>
  <si>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</si>
  <si>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</si>
  <si>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</si>
  <si>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</si>
  <si>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</si>
  <si>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</si>
  <si>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</si>
  <si>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</si>
  <si>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</si>
  <si>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</si>
  <si>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</si>
  <si>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</si>
  <si>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</si>
  <si>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</si>
  <si>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</si>
  <si>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</si>
  <si>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</si>
  <si>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</si>
  <si>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</si>
  <si>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</si>
  <si>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</si>
  <si>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</si>
  <si>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</si>
  <si>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</si>
  <si>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</si>
  <si>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</si>
  <si>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</si>
  <si>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</si>
  <si>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</si>
  <si>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</si>
  <si>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</si>
  <si>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</si>
  <si>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</si>
  <si>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</si>
  <si>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</si>
  <si>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</si>
  <si>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</si>
  <si>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</si>
  <si>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</si>
  <si>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</si>
  <si>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</si>
  <si>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</si>
  <si>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</si>
  <si>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</si>
  <si>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</si>
  <si>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</si>
  <si>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</si>
  <si>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</si>
  <si>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</si>
  <si>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</si>
  <si>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</si>
  <si>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</si>
  <si>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</si>
  <si>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</si>
  <si>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</si>
  <si>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</si>
  <si>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</si>
  <si>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</si>
  <si>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</si>
  <si>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</si>
  <si>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</si>
  <si>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</si>
  <si>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</si>
  <si>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</si>
  <si>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</si>
  <si>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</si>
  <si>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</si>
  <si>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</si>
  <si>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</si>
  <si>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</si>
  <si>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</si>
  <si>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</si>
  <si>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</si>
  <si>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</si>
  <si>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</si>
  <si>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</si>
  <si>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</si>
  <si>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</si>
  <si>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</si>
  <si>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</si>
  <si>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</si>
  <si>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</si>
  <si>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</si>
  <si>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</si>
  <si>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</si>
  <si>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</si>
  <si>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</si>
  <si>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</si>
  <si>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</si>
  <si>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</si>
  <si>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</si>
  <si>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</si>
  <si>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</si>
  <si>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</si>
  <si>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</si>
  <si>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</si>
  <si>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</si>
  <si>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</si>
  <si>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</si>
  <si>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</si>
  <si>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</si>
  <si>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</si>
  <si>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</si>
  <si>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</si>
  <si>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</si>
  <si>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</si>
  <si>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</si>
  <si>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</si>
  <si>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</si>
  <si>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</si>
  <si>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</si>
  <si>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</si>
  <si>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</si>
  <si>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</si>
  <si>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</si>
  <si>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</si>
  <si>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</si>
  <si>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</si>
  <si>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</si>
  <si>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</si>
  <si>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</si>
  <si>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</si>
  <si>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</si>
  <si>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</si>
  <si>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</si>
  <si>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</si>
  <si>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</si>
  <si>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</si>
  <si>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</si>
  <si>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</si>
  <si>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</si>
  <si>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</si>
  <si>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</si>
  <si>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</si>
  <si>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</si>
  <si>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</si>
  <si>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</si>
  <si>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</si>
  <si>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</si>
  <si>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</si>
  <si>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</si>
  <si>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</si>
  <si>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</si>
  <si>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</si>
  <si>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</si>
  <si>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</si>
  <si>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</si>
  <si>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</si>
  <si>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</si>
  <si>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</si>
  <si>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</si>
  <si>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</si>
  <si>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</si>
  <si>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</si>
  <si>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</si>
  <si>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</si>
  <si>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</si>
  <si>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</si>
  <si>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</si>
  <si>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</si>
  <si>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</si>
  <si>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</si>
  <si>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</si>
  <si>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</si>
  <si>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</si>
  <si>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</si>
  <si>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</si>
  <si>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</si>
  <si>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</si>
  <si>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</si>
  <si>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</si>
  <si>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</si>
  <si>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</si>
  <si>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</si>
  <si>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</si>
  <si>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</si>
  <si>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</si>
  <si>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</si>
  <si>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</si>
  <si>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</si>
  <si>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</si>
  <si>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</si>
  <si>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</si>
  <si>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</si>
  <si>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</si>
  <si>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</si>
  <si>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</si>
  <si>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</si>
  <si>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</si>
  <si>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</si>
  <si>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</si>
  <si>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</si>
  <si>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</si>
  <si>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</si>
  <si>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</si>
  <si>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</si>
  <si>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</si>
  <si>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</si>
  <si>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</si>
  <si>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</si>
  <si>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</si>
  <si>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</si>
  <si>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</si>
  <si>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</si>
  <si>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</si>
  <si>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</si>
  <si>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</si>
  <si>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</si>
  <si>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</si>
  <si>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</si>
  <si>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</si>
  <si>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</si>
  <si>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</si>
  <si>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</si>
  <si>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</si>
  <si>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</si>
  <si>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</si>
  <si>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</si>
  <si>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</si>
  <si>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</si>
  <si>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</si>
  <si>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</si>
  <si>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</si>
  <si>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</si>
  <si>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</si>
  <si>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</si>
  <si>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</si>
  <si>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</si>
  <si>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</si>
  <si>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</si>
  <si>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</si>
  <si>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</si>
  <si>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</si>
  <si>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</si>
  <si>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</si>
  <si>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</si>
  <si>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</si>
  <si>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</si>
  <si>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</si>
  <si>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</si>
  <si>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</si>
  <si>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</si>
  <si>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</si>
  <si>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</si>
  <si>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</si>
  <si>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</si>
  <si>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</si>
  <si>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</si>
  <si>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</si>
  <si>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</si>
  <si>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</si>
  <si>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</si>
  <si>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</si>
  <si>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</si>
  <si>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</si>
  <si>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</si>
  <si>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</si>
  <si>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</si>
  <si>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</si>
  <si>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</si>
  <si>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</si>
  <si>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</si>
  <si>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</si>
  <si>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</si>
  <si>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</si>
  <si>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</si>
  <si>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</si>
  <si>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</si>
  <si>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</si>
  <si>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</si>
  <si>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</si>
  <si>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</si>
  <si>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</si>
  <si>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</si>
  <si>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</si>
  <si>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</si>
  <si>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</si>
  <si>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</si>
  <si>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</si>
  <si>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</si>
  <si>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</si>
  <si>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</si>
  <si>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</si>
  <si>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</si>
  <si>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</si>
  <si>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</si>
  <si>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</si>
  <si>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</si>
  <si>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</si>
  <si>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</si>
  <si>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</si>
  <si>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</si>
  <si>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</si>
  <si>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</si>
  <si>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</si>
  <si>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</si>
  <si>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</si>
  <si>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</si>
  <si>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</si>
  <si>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</si>
  <si>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</si>
  <si>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</si>
  <si>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</si>
  <si>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</si>
  <si>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</si>
  <si>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</si>
  <si>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</si>
  <si>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</si>
  <si>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</si>
  <si>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</si>
  <si>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</si>
  <si>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</si>
  <si>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</si>
  <si>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</si>
  <si>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</si>
  <si>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</si>
  <si>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</si>
  <si>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</si>
  <si>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</si>
  <si>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</si>
  <si>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</si>
  <si>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</si>
  <si>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</si>
  <si>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</si>
  <si>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</si>
  <si>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</si>
  <si>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</si>
  <si>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</si>
  <si>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</si>
  <si>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</si>
  <si>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</si>
  <si>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</si>
  <si>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</si>
  <si>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</si>
  <si>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</si>
  <si>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</si>
  <si>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</si>
  <si>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</si>
  <si>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</si>
  <si>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</si>
  <si>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</si>
  <si>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</si>
  <si>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</si>
  <si>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</si>
  <si>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</si>
  <si>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</si>
  <si>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</si>
  <si>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</si>
  <si>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</si>
  <si>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</si>
  <si>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</si>
  <si>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</si>
  <si>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</si>
  <si>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</si>
  <si>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</si>
  <si>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</si>
  <si>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</si>
  <si>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</si>
  <si>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</si>
  <si>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</si>
  <si>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</si>
  <si>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</si>
  <si>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</si>
  <si>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</si>
  <si>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</si>
  <si>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</si>
  <si>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</si>
  <si>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</si>
  <si>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</si>
  <si>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</si>
  <si>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</si>
  <si>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</si>
  <si>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</si>
  <si>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</si>
  <si>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</si>
  <si>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</si>
  <si>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</si>
  <si>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</si>
  <si>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</si>
  <si>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</si>
  <si>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</si>
  <si>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</si>
  <si>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</si>
  <si>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</si>
  <si>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</si>
  <si>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</si>
  <si>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</si>
  <si>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</si>
  <si>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</si>
  <si>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</si>
  <si>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</si>
  <si>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</si>
  <si>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</si>
  <si>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</si>
  <si>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</si>
  <si>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</si>
  <si>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</si>
  <si>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</si>
  <si>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</si>
  <si>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</si>
  <si>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</si>
  <si>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</si>
  <si>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</si>
  <si>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</si>
  <si>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</si>
  <si>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</si>
  <si>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</si>
  <si>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</si>
  <si>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</si>
  <si>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</si>
  <si>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</si>
  <si>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</si>
  <si>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</si>
  <si>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</si>
  <si>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</si>
  <si>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</si>
  <si>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</si>
  <si>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</si>
  <si>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</si>
  <si>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</si>
  <si>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</si>
  <si>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</si>
  <si>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</si>
  <si>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</si>
  <si>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</si>
  <si>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</si>
  <si>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</si>
  <si>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</si>
  <si>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</si>
  <si>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</si>
  <si>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</si>
  <si>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</si>
  <si>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</si>
  <si>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</si>
  <si>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</si>
  <si>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</si>
  <si>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</si>
  <si>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</si>
  <si>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</si>
  <si>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</si>
  <si>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</si>
  <si>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</si>
  <si>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</si>
  <si>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</si>
  <si>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</si>
  <si>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</si>
  <si>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</si>
  <si>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</si>
  <si>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</si>
  <si>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</si>
  <si>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</si>
  <si>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</si>
  <si>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</si>
  <si>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</si>
  <si>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</si>
  <si>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</si>
  <si>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</si>
  <si>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</si>
  <si>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</si>
  <si>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</si>
  <si>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</si>
  <si>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</si>
  <si>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</si>
  <si>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</si>
  <si>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</si>
  <si>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</si>
  <si>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</si>
  <si>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</si>
  <si>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</si>
  <si>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</si>
  <si>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</si>
  <si>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</si>
  <si>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</si>
  <si>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</si>
  <si>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</si>
  <si>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</si>
  <si>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</si>
  <si>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</si>
  <si>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</si>
  <si>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</si>
  <si>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</si>
  <si>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</si>
  <si>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</si>
  <si>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</si>
  <si>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</si>
  <si>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</si>
  <si>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</si>
  <si>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</si>
  <si>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</si>
  <si>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</si>
  <si>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</si>
  <si>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</si>
  <si>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</si>
  <si>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</si>
  <si>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</si>
  <si>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</si>
  <si>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</si>
  <si>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</si>
  <si>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</si>
  <si>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</si>
  <si>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</si>
  <si>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</si>
  <si>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</si>
  <si>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</si>
  <si>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</si>
  <si>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</si>
  <si>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</si>
  <si>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</si>
  <si>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</si>
  <si>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</si>
  <si>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</si>
  <si>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</si>
  <si>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</si>
  <si>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</si>
  <si>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</si>
  <si>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</si>
  <si>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</si>
  <si>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</si>
  <si>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</si>
  <si>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</si>
  <si>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</si>
  <si>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</si>
  <si>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</si>
  <si>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</si>
  <si>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</si>
  <si>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</si>
  <si>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</si>
  <si>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</si>
  <si>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</si>
  <si>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</si>
  <si>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</si>
  <si>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</si>
  <si>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</si>
  <si>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</si>
  <si>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</si>
  <si>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</si>
  <si>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</si>
  <si>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</si>
  <si>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</si>
  <si>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</si>
  <si>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</si>
  <si>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</si>
  <si>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</si>
  <si>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</si>
  <si>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</si>
  <si>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</si>
  <si>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</si>
  <si>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</si>
  <si>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</si>
  <si>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</si>
  <si>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</si>
  <si>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</si>
  <si>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</si>
  <si>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</si>
  <si>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</si>
  <si>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</si>
  <si>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</si>
  <si>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</si>
  <si>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</si>
  <si>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</si>
  <si>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</si>
  <si>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</si>
  <si>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</si>
  <si>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</si>
  <si>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</si>
  <si>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</si>
  <si>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</si>
  <si>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</si>
  <si>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</si>
  <si>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</si>
  <si>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</si>
  <si>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</si>
  <si>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</si>
  <si>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</si>
  <si>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</si>
  <si>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</si>
  <si>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</si>
  <si>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</si>
  <si>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</si>
  <si>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</si>
  <si>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</si>
  <si>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</si>
  <si>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</si>
  <si>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</si>
  <si>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</si>
  <si>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</si>
  <si>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</si>
  <si>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</si>
  <si>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</si>
  <si>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</si>
  <si>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</si>
  <si>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</si>
  <si>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</si>
  <si>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</si>
  <si>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</si>
  <si>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</si>
  <si>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</si>
  <si>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</si>
  <si>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</si>
  <si>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</si>
  <si>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</si>
  <si>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</si>
  <si>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</si>
  <si>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</si>
  <si>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</si>
  <si>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</si>
  <si>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</si>
  <si>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</si>
  <si>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</si>
  <si>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</si>
  <si>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</si>
  <si>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</si>
  <si>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</si>
  <si>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</si>
  <si>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</si>
  <si>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</si>
  <si>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</si>
  <si>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</si>
  <si>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</si>
  <si>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</si>
  <si>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</si>
  <si>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</si>
  <si>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</si>
  <si>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</si>
  <si>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</si>
  <si>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</si>
  <si>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</si>
  <si>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</si>
  <si>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</si>
  <si>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</si>
  <si>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</si>
  <si>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</si>
  <si>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</si>
  <si>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</si>
  <si>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</si>
  <si>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</si>
  <si>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</si>
  <si>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</si>
  <si>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</si>
  <si>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</si>
  <si>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</si>
  <si>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</si>
  <si>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</si>
  <si>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</si>
  <si>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</si>
  <si>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</si>
  <si>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</si>
  <si>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</si>
  <si>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</si>
  <si>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</si>
  <si>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</si>
  <si>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</si>
  <si>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</si>
  <si>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</si>
  <si>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</si>
  <si>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</si>
  <si>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</si>
  <si>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</si>
  <si>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</si>
  <si>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</si>
  <si>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</si>
  <si>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</si>
  <si>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</si>
  <si>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</si>
  <si>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</si>
  <si>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</si>
  <si>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</si>
  <si>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</si>
  <si>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</si>
  <si>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</si>
  <si>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</si>
  <si>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</si>
  <si>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</si>
  <si>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</si>
  <si>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</si>
  <si>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</si>
  <si>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</si>
  <si>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</si>
  <si>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</si>
  <si>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</si>
  <si>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</si>
  <si>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</si>
  <si>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</si>
  <si>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</si>
  <si>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</si>
  <si>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</si>
  <si>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</si>
  <si>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</si>
  <si>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</si>
  <si>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</si>
  <si>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</si>
  <si>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</si>
  <si>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</si>
  <si>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</si>
  <si>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</si>
  <si>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</si>
  <si>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</si>
  <si>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</si>
  <si>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</si>
  <si>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</si>
  <si>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</si>
  <si>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</si>
  <si>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</si>
  <si>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</si>
  <si>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</si>
  <si>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</si>
  <si>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</si>
  <si>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</si>
  <si>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</si>
  <si>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</si>
  <si>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</si>
  <si>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</si>
  <si>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</si>
  <si>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</si>
  <si>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</si>
  <si>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</si>
  <si>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</si>
  <si>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</si>
  <si>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</si>
  <si>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</si>
  <si>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</si>
  <si>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</si>
  <si>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</si>
  <si>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</si>
  <si>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</si>
  <si>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</si>
  <si>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</si>
  <si>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</si>
  <si>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</si>
  <si>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</si>
  <si>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</si>
  <si>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</si>
  <si>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</si>
  <si>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</si>
  <si>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</si>
  <si>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</si>
  <si>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</si>
  <si>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</si>
  <si>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</si>
  <si>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</si>
  <si>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</si>
  <si>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</si>
  <si>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</si>
  <si>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</si>
  <si>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</si>
  <si>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</si>
  <si>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</si>
  <si>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</si>
  <si>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</si>
  <si>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</si>
  <si>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</si>
  <si>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</si>
  <si>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</si>
  <si>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</si>
  <si>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</si>
  <si>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</si>
  <si>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</si>
  <si>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</si>
  <si>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</si>
  <si>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</si>
  <si>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</si>
  <si>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</si>
  <si>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</si>
  <si>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</si>
  <si>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</si>
  <si>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</si>
  <si>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</si>
  <si>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</si>
  <si>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</si>
  <si>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</si>
  <si>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</si>
  <si>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</si>
  <si>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</si>
  <si>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</si>
  <si>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</si>
  <si>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</si>
  <si>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</si>
  <si>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</si>
  <si>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</si>
  <si>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</si>
  <si>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</si>
  <si>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</si>
  <si>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</si>
  <si>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</si>
  <si>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</si>
  <si>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</si>
  <si>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</si>
  <si>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</si>
  <si>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</si>
  <si>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</si>
  <si>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</si>
  <si>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</si>
  <si>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</si>
  <si>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</si>
  <si>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</si>
  <si>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</si>
  <si>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</si>
  <si>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</si>
  <si>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</si>
  <si>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</si>
  <si>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</si>
  <si>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</si>
  <si>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</si>
  <si>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</si>
  <si>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</si>
  <si>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</si>
  <si>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</si>
  <si>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</si>
  <si>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</si>
  <si>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</si>
  <si>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</si>
  <si>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</si>
  <si>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</si>
  <si>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</si>
  <si>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</si>
  <si>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</si>
  <si>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</si>
  <si>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</si>
  <si>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</si>
  <si>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</si>
  <si>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</si>
  <si>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</si>
  <si>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</si>
  <si>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</si>
  <si>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</si>
  <si>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</si>
  <si>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</si>
  <si>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</si>
  <si>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</si>
  <si>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</si>
  <si>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</si>
  <si>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</si>
  <si>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</si>
  <si>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</si>
  <si>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</si>
  <si>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</si>
  <si>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</si>
  <si>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</si>
  <si>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</si>
  <si>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</si>
  <si>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</si>
  <si>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</si>
  <si>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</si>
  <si>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</si>
  <si>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</si>
  <si>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</si>
  <si>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</si>
  <si>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</si>
  <si>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</si>
  <si>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</si>
  <si>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</si>
  <si>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</si>
  <si>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</si>
  <si>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</si>
  <si>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</si>
  <si>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</si>
  <si>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</si>
  <si>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</si>
  <si>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</si>
  <si>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</si>
  <si>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</si>
  <si>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</si>
  <si>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</si>
  <si>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</si>
  <si>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</si>
  <si>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</si>
  <si>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</si>
  <si>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</si>
  <si>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</si>
  <si>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</si>
  <si>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</si>
  <si>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</si>
  <si>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</si>
  <si>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</si>
  <si>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</si>
  <si>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</si>
  <si>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</si>
  <si>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</si>
  <si>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</si>
  <si>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</si>
  <si>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</si>
  <si>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</si>
  <si>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</si>
  <si>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</si>
  <si>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</si>
  <si>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</si>
  <si>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</si>
  <si>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</si>
  <si>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</si>
  <si>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</si>
  <si>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</si>
  <si>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</si>
  <si>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</si>
  <si>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</si>
  <si>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</si>
  <si>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</si>
  <si>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</si>
  <si>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</si>
  <si>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</si>
  <si>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</si>
  <si>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</si>
  <si>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</si>
  <si>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</si>
  <si>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</si>
  <si>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</si>
  <si>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</si>
  <si>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</si>
  <si>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</si>
  <si>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</si>
  <si>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</si>
  <si>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</si>
  <si>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</si>
  <si>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</si>
  <si>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</si>
  <si>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</si>
  <si>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</si>
  <si>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</si>
  <si>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</si>
  <si>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</si>
  <si>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</si>
  <si>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</si>
  <si>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</si>
  <si>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</si>
  <si>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</si>
  <si>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</si>
  <si>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</si>
  <si>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</si>
  <si>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</si>
  <si>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</si>
  <si>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</si>
  <si>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</si>
  <si>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</si>
  <si>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</si>
  <si>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</si>
  <si>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</si>
  <si>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</si>
  <si>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</si>
  <si>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</si>
  <si>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</si>
  <si>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</si>
  <si>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</si>
  <si>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</si>
  <si>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</si>
  <si>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</si>
  <si>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</si>
  <si>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</si>
  <si>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</si>
  <si>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</si>
  <si>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</si>
  <si>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</si>
  <si>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</si>
  <si>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</si>
  <si>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</si>
  <si>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</si>
  <si>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</si>
  <si>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</si>
  <si>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</si>
  <si>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</si>
  <si>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</si>
  <si>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</si>
  <si>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</si>
  <si>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</si>
  <si>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</si>
  <si>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</si>
  <si>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</si>
  <si>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</si>
  <si>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</si>
  <si>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</si>
  <si>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</si>
  <si>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</si>
  <si>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</si>
  <si>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</si>
  <si>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</si>
  <si>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</si>
  <si>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</si>
  <si>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</si>
  <si>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</si>
  <si>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</si>
  <si>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</si>
  <si>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</si>
  <si>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</si>
  <si>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</si>
  <si>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</si>
  <si>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</si>
  <si>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</si>
  <si>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</si>
  <si>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</si>
  <si>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</si>
  <si>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</si>
  <si>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</si>
  <si>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</si>
  <si>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</si>
  <si>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</si>
  <si>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</si>
  <si>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</si>
  <si>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</si>
  <si>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</si>
  <si>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</si>
  <si>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</si>
  <si>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</si>
  <si>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</si>
  <si>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</si>
  <si>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</si>
  <si>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</si>
  <si>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</si>
  <si>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</si>
  <si>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</si>
  <si>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</si>
  <si>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</si>
  <si>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</si>
  <si>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</si>
  <si>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</si>
  <si>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</si>
  <si>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</si>
  <si>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</si>
  <si>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</si>
  <si>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</si>
  <si>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</si>
  <si>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</si>
  <si>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</si>
  <si>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</si>
  <si>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</si>
  <si>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</si>
  <si>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</si>
  <si>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</si>
  <si>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</si>
  <si>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</si>
  <si>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</si>
  <si>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</si>
  <si>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</si>
  <si>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</si>
  <si>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</si>
  <si>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</si>
  <si>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</si>
  <si>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</si>
  <si>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</si>
  <si>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</si>
  <si>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</si>
  <si>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</si>
  <si>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</si>
  <si>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</si>
  <si>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</si>
  <si>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</si>
  <si>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</si>
  <si>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</si>
  <si>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</si>
  <si>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</si>
  <si>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</si>
  <si>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</si>
  <si>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</si>
  <si>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</si>
  <si>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</si>
  <si>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</si>
  <si>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</si>
  <si>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</si>
  <si>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</si>
  <si>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</si>
  <si>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</si>
  <si>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</si>
  <si>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</si>
  <si>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</si>
  <si>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</si>
  <si>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</si>
  <si>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</si>
  <si>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</si>
  <si>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</si>
  <si>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</si>
  <si>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</si>
  <si>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</si>
  <si>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</si>
  <si>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</si>
  <si>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</si>
  <si>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</si>
  <si>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</si>
  <si>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</si>
  <si>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</si>
  <si>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</si>
  <si>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</si>
  <si>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</si>
  <si>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</si>
  <si>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</si>
  <si>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</si>
  <si>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</si>
  <si>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</si>
  <si>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</si>
  <si>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</si>
  <si>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</si>
  <si>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</si>
  <si>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</si>
  <si>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</si>
  <si>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</si>
  <si>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</si>
  <si>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</si>
  <si>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</si>
  <si>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</si>
  <si>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</si>
  <si>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</si>
  <si>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</si>
  <si>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</si>
  <si>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</si>
  <si>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</si>
  <si>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</si>
  <si>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</si>
  <si>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</si>
  <si>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</si>
  <si>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</si>
  <si>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</si>
  <si>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</si>
  <si>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</si>
  <si>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</si>
  <si>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</si>
  <si>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</si>
  <si>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</si>
  <si>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</si>
  <si>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</si>
  <si>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</si>
  <si>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</si>
  <si>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</si>
  <si>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</si>
  <si>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</si>
  <si>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</si>
  <si>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</si>
  <si>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</si>
  <si>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</si>
  <si>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</si>
  <si>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</si>
  <si>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</si>
  <si>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</si>
  <si>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</si>
  <si>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</si>
  <si>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</si>
  <si>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</si>
  <si>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</si>
  <si>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</si>
  <si>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</si>
  <si>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</si>
  <si>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</si>
  <si>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</si>
  <si>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</si>
  <si>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</si>
  <si>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</si>
  <si>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</si>
  <si>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</si>
  <si>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</si>
  <si>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</si>
  <si>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</si>
  <si>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</si>
  <si>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</si>
  <si>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</si>
  <si>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</si>
  <si>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</si>
  <si>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</si>
  <si>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</si>
  <si>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</si>
  <si>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</si>
  <si>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</si>
  <si>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</si>
  <si>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</si>
  <si>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</si>
  <si>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</si>
  <si>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</si>
  <si>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</si>
  <si>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</si>
  <si>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</si>
  <si>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</si>
  <si>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</si>
  <si>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</si>
  <si>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</si>
  <si>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</si>
  <si>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</si>
  <si>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</si>
  <si>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</si>
  <si>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</si>
  <si>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</si>
  <si>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</si>
  <si>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</si>
  <si>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</si>
  <si>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</si>
  <si>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</si>
  <si>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</si>
  <si>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</si>
  <si>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</si>
  <si>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</si>
  <si>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</si>
  <si>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</si>
  <si>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</si>
  <si>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</si>
  <si>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</si>
  <si>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</si>
  <si>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</si>
  <si>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</si>
  <si>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</si>
  <si>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</si>
  <si>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</si>
  <si>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</si>
  <si>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</si>
  <si>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</si>
  <si>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</si>
  <si>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</si>
  <si>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</si>
  <si>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</si>
  <si>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</si>
  <si>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</si>
  <si>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</si>
  <si>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</si>
  <si>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</si>
  <si>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</si>
  <si>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</si>
  <si>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</si>
  <si>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</si>
  <si>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</si>
  <si>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</si>
  <si>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</si>
  <si>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</si>
  <si>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</si>
  <si>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</si>
  <si>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</si>
  <si>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</si>
  <si>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</si>
  <si>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</si>
  <si>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</si>
  <si>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</si>
  <si>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</si>
  <si>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</si>
  <si>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</si>
  <si>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</si>
  <si>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</si>
  <si>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</si>
  <si>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</si>
  <si>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</si>
  <si>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</si>
  <si>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</si>
  <si>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</si>
  <si>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</si>
  <si>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</si>
  <si>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</si>
  <si>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</si>
  <si>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</si>
  <si>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</si>
  <si>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</si>
  <si>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</si>
  <si>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</si>
  <si>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</si>
  <si>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</si>
  <si>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</si>
  <si>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</si>
  <si>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</si>
  <si>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</si>
  <si>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</si>
  <si>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</si>
  <si>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</si>
  <si>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</si>
  <si>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</si>
  <si>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</si>
  <si>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</si>
  <si>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</si>
  <si>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</si>
  <si>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</si>
  <si>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</si>
  <si>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</si>
  <si>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</si>
  <si>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</si>
  <si>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</si>
  <si>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</si>
  <si>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</si>
  <si>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</si>
  <si>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</si>
  <si>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</si>
  <si>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</si>
  <si>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</si>
  <si>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</si>
  <si>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</si>
  <si>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</si>
  <si>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</si>
  <si>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</si>
  <si>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</si>
  <si>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</si>
  <si>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</si>
  <si>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</si>
  <si>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</si>
  <si>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</si>
  <si>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</si>
  <si>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</si>
  <si>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</si>
  <si>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</si>
  <si>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</si>
  <si>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</si>
  <si>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</si>
  <si>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</si>
  <si>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</si>
  <si>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</si>
  <si>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</si>
  <si>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</si>
  <si>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</si>
  <si>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</si>
  <si>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</si>
  <si>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</si>
  <si>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</si>
  <si>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</si>
  <si>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</si>
  <si>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</si>
  <si>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</si>
  <si>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</si>
  <si>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</si>
  <si>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</si>
  <si>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</si>
  <si>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</si>
  <si>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</si>
  <si>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</si>
  <si>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</si>
  <si>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</si>
  <si>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</si>
  <si>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</si>
  <si>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</si>
  <si>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</si>
  <si>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</si>
  <si>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</si>
  <si>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</si>
  <si>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</si>
  <si>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</si>
  <si>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</si>
  <si>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</si>
  <si>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</si>
  <si>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</si>
  <si>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</si>
  <si>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</si>
  <si>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</si>
  <si>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</si>
  <si>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</si>
  <si>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</si>
  <si>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</si>
  <si>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</si>
  <si>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</si>
  <si>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</si>
  <si>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</si>
  <si>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</si>
  <si>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</si>
  <si>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</si>
  <si>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</si>
  <si>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</si>
  <si>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</si>
  <si>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</si>
  <si>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</si>
  <si>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</si>
  <si>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</si>
  <si>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</si>
  <si>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</si>
  <si>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</si>
  <si>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</si>
  <si>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</si>
  <si>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</si>
  <si>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</si>
  <si>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</si>
  <si>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</si>
  <si>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</si>
  <si>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</si>
  <si>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</si>
  <si>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</si>
  <si>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</si>
  <si>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</si>
  <si>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</si>
  <si>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</si>
  <si>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</si>
  <si>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</si>
  <si>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</si>
  <si>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</si>
  <si>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</si>
  <si>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</si>
  <si>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</si>
  <si>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</si>
  <si>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</si>
  <si>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</si>
  <si>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</si>
  <si>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</si>
  <si>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</si>
  <si>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</si>
  <si>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</si>
  <si>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</si>
  <si>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</si>
  <si>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</si>
  <si>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</si>
  <si>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</si>
  <si>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</si>
  <si>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</si>
  <si>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</si>
  <si>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</si>
  <si>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</si>
  <si>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</si>
  <si>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</si>
  <si>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</si>
  <si>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</si>
  <si>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</si>
  <si>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</si>
  <si>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</si>
  <si>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</si>
  <si>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</si>
  <si>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</si>
  <si>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</si>
  <si>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</si>
  <si>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</si>
  <si>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</si>
  <si>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</si>
  <si>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</si>
  <si>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</si>
  <si>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</si>
  <si>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</si>
  <si>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</si>
  <si>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</si>
  <si>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</si>
  <si>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</si>
  <si>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</si>
  <si>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</si>
  <si>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</si>
  <si>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</si>
  <si>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</si>
  <si>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</si>
  <si>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</si>
  <si>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</si>
  <si>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</si>
  <si>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</si>
  <si>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</si>
  <si>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</si>
  <si>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</si>
  <si>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</si>
  <si>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</si>
  <si>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</si>
  <si>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</si>
  <si>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</si>
  <si>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</si>
  <si>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</si>
  <si>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</si>
  <si>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</si>
  <si>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</si>
  <si>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</si>
  <si>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</si>
  <si>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</si>
  <si>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</si>
  <si>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</si>
  <si>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</si>
  <si>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</si>
  <si>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</si>
  <si>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</si>
  <si>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</si>
  <si>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</si>
  <si>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</si>
  <si>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</si>
  <si>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</si>
  <si>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</si>
  <si>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</si>
  <si>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</si>
  <si>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</si>
  <si>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</si>
  <si>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</si>
  <si>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</si>
  <si>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</si>
  <si>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</si>
  <si>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</si>
  <si>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</si>
  <si>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</si>
  <si>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</si>
  <si>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</si>
  <si>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</si>
  <si>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</si>
  <si>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</si>
  <si>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</si>
  <si>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</si>
  <si>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</si>
  <si>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</si>
  <si>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</si>
  <si>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</si>
  <si>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</si>
  <si>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</si>
  <si>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</si>
  <si>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</si>
  <si>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</si>
  <si>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</si>
  <si>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</si>
  <si>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</si>
  <si>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</si>
  <si>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</si>
  <si>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</si>
  <si>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</si>
  <si>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</si>
  <si>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</si>
  <si>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</si>
  <si>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</si>
  <si>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</si>
  <si>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</si>
  <si>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</si>
  <si>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</si>
  <si>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</si>
  <si>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</si>
  <si>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</si>
  <si>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</si>
  <si>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</si>
  <si>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</si>
  <si>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</si>
  <si>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</si>
  <si>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</si>
  <si>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</si>
  <si>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</si>
  <si>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</si>
  <si>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</si>
  <si>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</si>
  <si>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</si>
  <si>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</si>
  <si>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</si>
  <si>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</si>
  <si>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</si>
  <si>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</si>
  <si>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</si>
  <si>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</si>
  <si>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</si>
  <si>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</si>
  <si>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</si>
  <si>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</si>
  <si>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</si>
  <si>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</si>
  <si>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</si>
  <si>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</si>
  <si>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</si>
  <si>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</si>
  <si>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</si>
  <si>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</si>
  <si>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</si>
  <si>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</si>
  <si>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</si>
  <si>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</si>
  <si>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</si>
  <si>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</si>
  <si>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</si>
  <si>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</si>
  <si>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</si>
  <si>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</si>
  <si>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</si>
  <si>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</si>
  <si>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</si>
  <si>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</si>
  <si>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</si>
  <si>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</si>
  <si>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</si>
  <si>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</si>
  <si>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</si>
  <si>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</si>
  <si>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</si>
  <si>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</si>
  <si>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</si>
  <si>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</si>
  <si>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</si>
  <si>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</si>
  <si>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</si>
  <si>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</si>
  <si>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</si>
  <si>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</si>
  <si>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</si>
  <si>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</si>
  <si>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</si>
  <si>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</si>
  <si>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</si>
  <si>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</si>
  <si>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</si>
  <si>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</si>
  <si>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</si>
  <si>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</si>
  <si>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</si>
  <si>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</si>
  <si>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</si>
  <si>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</si>
  <si>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</si>
  <si>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</si>
  <si>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</si>
  <si>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</si>
  <si>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</si>
  <si>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</si>
  <si>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</si>
  <si>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</si>
  <si>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</si>
  <si>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</si>
  <si>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</si>
  <si>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</si>
  <si>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</si>
  <si>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</si>
  <si>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</si>
  <si>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</si>
  <si>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</si>
  <si>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</si>
  <si>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</si>
  <si>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</si>
  <si>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</si>
  <si>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</si>
  <si>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</si>
  <si>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</si>
  <si>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</si>
  <si>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</si>
  <si>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</si>
  <si>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</si>
  <si>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</si>
  <si>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</si>
  <si>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</si>
  <si>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</si>
  <si>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</si>
  <si>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</si>
  <si>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</si>
  <si>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</si>
  <si>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</si>
  <si>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</si>
  <si>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</si>
  <si>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</si>
  <si>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</si>
  <si>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</si>
  <si>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</si>
  <si>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</si>
  <si>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</si>
  <si>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</si>
  <si>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</si>
  <si>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</si>
  <si>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</si>
  <si>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</si>
  <si>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</si>
  <si>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</si>
  <si>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</si>
  <si>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</si>
  <si>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</si>
  <si>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</si>
  <si>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</si>
  <si>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</si>
  <si>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</si>
  <si>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</si>
  <si>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</si>
  <si>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</si>
  <si>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</si>
  <si>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</si>
  <si>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</si>
  <si>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</si>
  <si>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</si>
  <si>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</si>
  <si>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</si>
  <si>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</si>
  <si>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</si>
  <si>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</si>
  <si>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</si>
  <si>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</si>
  <si>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</si>
  <si>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</si>
  <si>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</si>
  <si>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</si>
  <si>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</si>
  <si>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</si>
  <si>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</si>
  <si>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</si>
  <si>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</si>
  <si>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</si>
  <si>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</si>
  <si>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</si>
  <si>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</si>
  <si>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</si>
  <si>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</si>
  <si>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</si>
  <si>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</si>
  <si>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</si>
  <si>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</si>
  <si>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</si>
  <si>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</si>
  <si>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</si>
  <si>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</si>
  <si>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</si>
  <si>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</si>
  <si>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</si>
  <si>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</si>
  <si>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</si>
  <si>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</si>
  <si>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</si>
  <si>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</si>
  <si>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</si>
  <si>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</si>
  <si>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</si>
  <si>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</si>
  <si>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</si>
  <si>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</si>
  <si>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</si>
  <si>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</si>
  <si>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</si>
  <si>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</si>
  <si>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</si>
  <si>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</si>
  <si>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</si>
  <si>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</si>
  <si>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</si>
  <si>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</si>
  <si>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</si>
  <si>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</si>
  <si>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</si>
  <si>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</si>
  <si>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</si>
  <si>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</si>
  <si>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</si>
  <si>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</si>
  <si>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</si>
  <si>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</si>
  <si>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</si>
  <si>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</si>
  <si>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</si>
  <si>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</si>
  <si>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</si>
  <si>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</si>
  <si>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</si>
  <si>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</si>
  <si>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</si>
  <si>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</si>
  <si>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</si>
  <si>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</si>
  <si>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</si>
  <si>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</si>
  <si>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</si>
  <si>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</si>
  <si>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</si>
  <si>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</si>
  <si>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</si>
  <si>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</si>
  <si>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</si>
  <si>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</si>
  <si>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</si>
  <si>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</si>
  <si>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</si>
  <si>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</si>
  <si>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</si>
  <si>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</si>
  <si>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</si>
  <si>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</si>
  <si>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</si>
  <si>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</si>
  <si>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</si>
  <si>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</si>
  <si>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</si>
  <si>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</si>
  <si>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</si>
  <si>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</si>
  <si>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</si>
  <si>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</si>
  <si>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</si>
  <si>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</si>
  <si>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</si>
  <si>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</si>
  <si>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</si>
  <si>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</si>
  <si>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</si>
  <si>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</si>
  <si>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</si>
  <si>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</si>
  <si>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</si>
  <si>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</si>
  <si>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</si>
  <si>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</si>
  <si>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</si>
  <si>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</si>
  <si>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</si>
  <si>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</si>
  <si>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</si>
  <si>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</si>
  <si>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</si>
  <si>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</si>
  <si>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</si>
  <si>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</si>
  <si>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</si>
  <si>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</si>
  <si>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</si>
  <si>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</si>
  <si>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</si>
  <si>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</si>
  <si>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</si>
  <si>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</si>
  <si>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</si>
  <si>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</si>
  <si>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</si>
  <si>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</si>
  <si>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</si>
  <si>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</si>
  <si>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</si>
  <si>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</si>
  <si>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</si>
  <si>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</si>
  <si>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</si>
  <si>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</si>
  <si>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</si>
  <si>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</si>
  <si>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</si>
  <si>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</si>
  <si>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</si>
  <si>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</si>
  <si>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</si>
  <si>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</si>
  <si>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</si>
  <si>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</si>
  <si>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</si>
  <si>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</si>
  <si>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</si>
  <si>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</si>
  <si>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</si>
  <si>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</si>
  <si>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</si>
  <si>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</si>
  <si>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</si>
  <si>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</si>
  <si>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</si>
  <si>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</si>
  <si>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</si>
  <si>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</si>
  <si>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</si>
  <si>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</si>
  <si>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</si>
  <si>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</si>
  <si>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</si>
  <si>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</si>
  <si>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</si>
  <si>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</si>
  <si>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</si>
  <si>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</si>
  <si>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</si>
  <si>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</si>
  <si>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</si>
  <si>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</si>
  <si>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</si>
  <si>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</si>
  <si>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</si>
  <si>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</si>
  <si>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</si>
  <si>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</si>
  <si>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</si>
  <si>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</si>
  <si>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</si>
  <si>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</si>
  <si>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</si>
  <si>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</si>
  <si>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</si>
  <si>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</si>
  <si>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</si>
  <si>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</si>
  <si>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</si>
  <si>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</si>
  <si>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</si>
  <si>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</si>
  <si>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</si>
  <si>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</si>
  <si>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</si>
  <si>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</si>
  <si>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</si>
  <si>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</si>
  <si>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</si>
  <si>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</si>
  <si>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</si>
  <si>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</si>
  <si>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</si>
  <si>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</si>
  <si>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</si>
  <si>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</si>
  <si>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</si>
  <si>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</si>
  <si>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</si>
  <si>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</si>
  <si>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</si>
  <si>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</si>
  <si>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</si>
  <si>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</si>
  <si>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</si>
  <si>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</si>
  <si>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</si>
  <si>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</si>
  <si>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</si>
  <si>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</si>
  <si>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</si>
  <si>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</si>
  <si>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</si>
  <si>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</si>
  <si>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</si>
  <si>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</si>
  <si>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</si>
  <si>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</si>
  <si>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</si>
  <si>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</si>
  <si>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</si>
  <si>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</si>
  <si>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</si>
  <si>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</si>
  <si>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</si>
  <si>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</si>
  <si>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</si>
  <si>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</si>
  <si>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</si>
  <si>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</si>
  <si>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</si>
  <si>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</si>
  <si>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</si>
  <si>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</si>
  <si>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</si>
  <si>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</si>
  <si>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</si>
  <si>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</si>
  <si>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</si>
  <si>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</si>
  <si>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</si>
  <si>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</si>
  <si>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</si>
  <si>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</si>
  <si>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</si>
  <si>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</si>
  <si>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</si>
  <si>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</si>
  <si>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</si>
  <si>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</si>
  <si>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</si>
  <si>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</si>
  <si>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</si>
  <si>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</si>
  <si>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</si>
  <si>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</si>
  <si>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</si>
  <si>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</si>
  <si>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</si>
  <si>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</si>
  <si>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</si>
  <si>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</si>
  <si>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</si>
  <si>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</si>
  <si>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</si>
  <si>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</si>
  <si>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</si>
  <si>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</si>
  <si>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</si>
  <si>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</si>
  <si>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</si>
  <si>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</si>
  <si>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</si>
  <si>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</si>
  <si>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</si>
  <si>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</si>
  <si>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</si>
  <si>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</si>
  <si>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</si>
  <si>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</si>
  <si>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</si>
  <si>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</si>
  <si>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</si>
  <si>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</si>
  <si>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</si>
  <si>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</si>
  <si>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</si>
  <si>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</si>
  <si>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</si>
  <si>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</si>
  <si>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</si>
  <si>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</si>
  <si>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</si>
  <si>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</si>
  <si>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</si>
  <si>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</si>
  <si>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</si>
  <si>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</si>
  <si>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</si>
  <si>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</si>
  <si>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</si>
  <si>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</si>
  <si>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</si>
  <si>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</si>
  <si>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</si>
  <si>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</si>
  <si>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</si>
  <si>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</si>
  <si>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</si>
  <si>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</si>
  <si>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</si>
  <si>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</si>
  <si>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</si>
  <si>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</si>
  <si>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</si>
  <si>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</si>
  <si>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</si>
  <si>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</si>
  <si>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</si>
  <si>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</si>
  <si>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</si>
  <si>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</si>
  <si>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</si>
  <si>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</si>
  <si>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</si>
  <si>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</si>
  <si>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</si>
  <si>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</si>
  <si>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</si>
  <si>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</si>
  <si>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</si>
  <si>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</si>
  <si>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</si>
  <si>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</si>
  <si>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</si>
  <si>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</si>
  <si>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</si>
  <si>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</si>
  <si>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</si>
  <si>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</si>
  <si>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</si>
  <si>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</si>
  <si>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</si>
  <si>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</si>
  <si>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</si>
  <si>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</si>
  <si>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</si>
  <si>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</si>
  <si>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</si>
  <si>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</si>
  <si>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</si>
  <si>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</si>
  <si>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</si>
  <si>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</si>
  <si>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</si>
  <si>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</si>
  <si>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</si>
  <si>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</si>
  <si>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</si>
  <si>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</si>
  <si>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</si>
  <si>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</si>
  <si>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</si>
  <si>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</si>
  <si>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</si>
  <si>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</si>
  <si>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</si>
  <si>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</si>
  <si>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</si>
  <si>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</si>
  <si>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</si>
  <si>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</si>
  <si>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</si>
  <si>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</si>
  <si>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</si>
  <si>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</si>
  <si>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</si>
  <si>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</si>
  <si>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</si>
  <si>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</si>
  <si>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</si>
  <si>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</si>
  <si>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</si>
  <si>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</si>
  <si>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</si>
  <si>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</si>
  <si>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</si>
  <si>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</si>
  <si>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</si>
  <si>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</si>
  <si>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</si>
  <si>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</si>
  <si>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</si>
  <si>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</si>
  <si>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</si>
  <si>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</si>
  <si>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</si>
  <si>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</si>
  <si>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</si>
  <si>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</si>
  <si>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</si>
  <si>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</si>
  <si>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</si>
  <si>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</si>
  <si>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</si>
  <si>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</si>
  <si>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</si>
  <si>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</si>
  <si>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</si>
  <si>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</si>
  <si>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</si>
  <si>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</si>
  <si>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</si>
  <si>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</si>
  <si>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</si>
  <si>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</si>
  <si>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</si>
  <si>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</si>
  <si>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</si>
  <si>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</si>
  <si>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</si>
  <si>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</si>
  <si>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</si>
  <si>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</si>
  <si>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</si>
  <si>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</si>
  <si>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</si>
  <si>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</si>
  <si>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</si>
  <si>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</si>
  <si>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</si>
  <si>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</si>
  <si>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</si>
  <si>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</si>
  <si>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</si>
  <si>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</si>
  <si>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</si>
  <si>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</si>
  <si>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</si>
  <si>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</si>
  <si>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</si>
  <si>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</si>
  <si>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</si>
  <si>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</si>
  <si>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</si>
  <si>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</si>
  <si>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</si>
  <si>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</si>
  <si>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</si>
  <si>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</si>
  <si>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</si>
  <si>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</si>
  <si>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</si>
  <si>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</si>
  <si>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</si>
  <si>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</si>
  <si>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</si>
  <si>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</si>
  <si>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</si>
  <si>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</si>
  <si>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</si>
  <si>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</si>
  <si>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</si>
  <si>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</si>
  <si>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</si>
  <si>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</si>
  <si>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</si>
  <si>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</si>
  <si>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</si>
  <si>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</si>
  <si>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</si>
  <si>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</si>
  <si>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</si>
  <si>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</si>
  <si>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</si>
  <si>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</si>
  <si>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</si>
  <si>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</si>
  <si>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</si>
  <si>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</si>
  <si>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</si>
  <si>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</si>
  <si>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</si>
  <si>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</si>
  <si>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</si>
  <si>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</si>
  <si>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</si>
  <si>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</si>
  <si>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</si>
  <si>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</si>
  <si>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</si>
  <si>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</si>
  <si>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</si>
  <si>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</si>
  <si>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</si>
  <si>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</si>
  <si>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</si>
  <si>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</si>
  <si>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</si>
  <si>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</si>
  <si>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</si>
  <si>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</si>
  <si>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</si>
  <si>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</si>
  <si>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</si>
  <si>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</si>
  <si>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</si>
  <si>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</si>
  <si>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</si>
  <si>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</si>
  <si>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</si>
  <si>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</si>
  <si>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</si>
  <si>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</si>
  <si>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</si>
  <si>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</si>
  <si>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</si>
  <si>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</si>
  <si>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</si>
  <si>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</si>
  <si>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</si>
  <si>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</si>
  <si>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</si>
  <si>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</si>
  <si>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</si>
  <si>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</si>
  <si>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</si>
  <si>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</si>
  <si>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</si>
  <si>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</si>
  <si>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</si>
  <si>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</si>
  <si>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</si>
  <si>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</si>
  <si>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</si>
  <si>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</si>
  <si>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</si>
  <si>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</si>
  <si>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</si>
  <si>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</si>
  <si>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</si>
  <si>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</si>
  <si>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</si>
  <si>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</si>
  <si>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</si>
  <si>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</si>
  <si>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</si>
  <si>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</si>
  <si>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</si>
  <si>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</si>
  <si>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</si>
  <si>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</si>
  <si>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</si>
  <si>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</si>
  <si>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</si>
  <si>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</si>
  <si>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</si>
  <si>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</si>
  <si>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</si>
  <si>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</si>
  <si>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</si>
  <si>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</si>
  <si>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</si>
  <si>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</si>
  <si>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</si>
  <si>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</si>
  <si>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</si>
  <si>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</si>
  <si>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</si>
  <si>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</si>
  <si>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</si>
  <si>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</si>
  <si>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</si>
  <si>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</si>
  <si>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</si>
  <si>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</si>
  <si>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</si>
  <si>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</si>
  <si>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</si>
  <si>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</si>
  <si>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</si>
  <si>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</si>
  <si>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</si>
  <si>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</si>
  <si>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</si>
  <si>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</si>
  <si>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</si>
  <si>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</si>
  <si>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</si>
  <si>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</si>
  <si>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</si>
  <si>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</si>
  <si>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</si>
  <si>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</si>
  <si>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</si>
  <si>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</si>
  <si>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</si>
  <si>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</si>
  <si>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</si>
  <si>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</si>
  <si>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</si>
  <si>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</si>
  <si>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</si>
  <si>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</si>
  <si>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</si>
  <si>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</si>
  <si>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</si>
  <si>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</si>
  <si>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</si>
  <si>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</si>
  <si>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</si>
  <si>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</si>
  <si>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</si>
  <si>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</si>
  <si>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</si>
  <si>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</si>
  <si>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</si>
  <si>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</si>
  <si>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</si>
  <si>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</si>
  <si>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</si>
  <si>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</si>
  <si>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</si>
  <si>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</si>
  <si>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</si>
  <si>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</si>
  <si>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</si>
  <si>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</si>
  <si>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</si>
  <si>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</si>
  <si>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</si>
  <si>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</si>
  <si>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</si>
  <si>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</si>
  <si>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</si>
  <si>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</si>
  <si>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</si>
  <si>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</si>
  <si>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</si>
  <si>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</si>
  <si>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</si>
  <si>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</si>
  <si>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</si>
  <si>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</si>
  <si>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</si>
  <si>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</si>
  <si>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</si>
  <si>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</si>
  <si>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</si>
  <si>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</si>
  <si>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</si>
  <si>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</si>
  <si>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</si>
  <si>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</si>
  <si>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</si>
  <si>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</si>
  <si>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</si>
  <si>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</si>
  <si>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</si>
  <si>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</si>
  <si>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</si>
  <si>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</si>
  <si>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</si>
  <si>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</si>
  <si>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</si>
  <si>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</si>
  <si>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</si>
  <si>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</si>
  <si>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</si>
  <si>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</si>
  <si>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</si>
  <si>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</si>
  <si>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</si>
  <si>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</si>
  <si>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</si>
  <si>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</si>
  <si>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</si>
  <si>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</si>
  <si>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</si>
  <si>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</si>
  <si>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</si>
  <si>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</si>
  <si>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</si>
  <si>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</si>
  <si>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</si>
  <si>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</si>
  <si>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</si>
  <si>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</si>
  <si>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</si>
  <si>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</si>
  <si>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</si>
  <si>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</si>
  <si>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</si>
  <si>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</si>
  <si>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</si>
  <si>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</si>
  <si>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</si>
  <si>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</si>
  <si>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</si>
  <si>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</si>
  <si>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</si>
  <si>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</si>
  <si>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</si>
  <si>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</si>
  <si>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</si>
  <si>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</si>
  <si>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</si>
  <si>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</si>
  <si>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</si>
  <si>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</si>
  <si>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</si>
  <si>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</si>
  <si>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</si>
  <si>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</si>
  <si>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</si>
  <si>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</si>
  <si>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</si>
  <si>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</si>
  <si>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</si>
  <si>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</si>
  <si>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</si>
  <si>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</si>
  <si>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</si>
  <si>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</si>
  <si>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</si>
  <si>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</si>
  <si>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</si>
  <si>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</si>
  <si>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</si>
  <si>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</si>
  <si>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</si>
  <si>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</si>
  <si>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</si>
  <si>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</si>
  <si>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</si>
  <si>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</si>
  <si>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</si>
  <si>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</si>
  <si>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</si>
  <si>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</si>
  <si>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</si>
  <si>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</si>
  <si>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</si>
  <si>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</si>
  <si>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</si>
  <si>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</si>
  <si>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</si>
  <si>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</si>
  <si>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</si>
  <si>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</si>
  <si>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</si>
  <si>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</si>
  <si>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</si>
  <si>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</si>
  <si>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</si>
  <si>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</si>
  <si>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</si>
  <si>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</si>
  <si>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</si>
  <si>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</si>
  <si>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</si>
  <si>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</si>
  <si>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</si>
  <si>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</si>
  <si>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</si>
  <si>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</si>
  <si>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</si>
  <si>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</si>
  <si>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</si>
  <si>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</si>
  <si>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</si>
  <si>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</si>
  <si>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</si>
  <si>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</si>
  <si>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</si>
  <si>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</si>
  <si>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</si>
  <si>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</si>
  <si>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</si>
  <si>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</si>
  <si>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</si>
  <si>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</si>
  <si>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</si>
  <si>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</si>
  <si>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</si>
  <si>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</si>
  <si>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</si>
  <si>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</si>
  <si>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</si>
  <si>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</si>
  <si>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</si>
  <si>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</si>
  <si>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</si>
  <si>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</si>
  <si>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</si>
  <si>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</si>
  <si>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</si>
  <si>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</si>
  <si>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</si>
  <si>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</si>
  <si>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</si>
  <si>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</si>
  <si>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</si>
  <si>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</si>
  <si>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</si>
  <si>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</si>
  <si>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</si>
  <si>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</si>
  <si>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</si>
  <si>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</si>
  <si>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</si>
  <si>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</si>
  <si>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</si>
  <si>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</si>
  <si>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</si>
  <si>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</si>
  <si>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</si>
  <si>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</si>
  <si>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</si>
  <si>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</si>
  <si>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</si>
  <si>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</si>
  <si>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</si>
  <si>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</si>
  <si>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</si>
  <si>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</si>
  <si>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</si>
  <si>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</si>
  <si>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</si>
  <si>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</si>
  <si>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</si>
  <si>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</si>
  <si>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</si>
  <si>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</si>
  <si>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</si>
  <si>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</si>
  <si>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</si>
  <si>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</si>
  <si>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</si>
  <si>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</si>
  <si>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</si>
  <si>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</si>
  <si>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</si>
  <si>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</si>
  <si>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</si>
  <si>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</si>
  <si>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</si>
  <si>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</si>
  <si>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</si>
  <si>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</si>
  <si>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</si>
  <si>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</si>
  <si>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</si>
  <si>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</si>
  <si>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</si>
  <si>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</si>
  <si>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</si>
  <si>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</si>
  <si>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</si>
  <si>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</si>
  <si>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</si>
  <si>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</si>
  <si>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</si>
  <si>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</si>
  <si>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</si>
  <si>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</si>
  <si>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</si>
  <si>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</si>
  <si>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</si>
  <si>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</si>
  <si>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</si>
  <si>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</si>
  <si>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</si>
  <si>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</si>
  <si>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</si>
  <si>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</si>
  <si>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</si>
  <si>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</si>
  <si>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</si>
  <si>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</si>
  <si>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</si>
  <si>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</si>
  <si>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</si>
  <si>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</si>
  <si>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</si>
  <si>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</si>
  <si>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</si>
  <si>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</si>
  <si>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</si>
  <si>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</si>
  <si>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</si>
  <si>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</si>
  <si>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</si>
  <si>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</si>
  <si>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</si>
  <si>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</si>
  <si>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</si>
  <si>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</si>
  <si>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</si>
  <si>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</si>
  <si>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</si>
  <si>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</si>
  <si>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</si>
  <si>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</si>
  <si>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</si>
  <si>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</si>
  <si>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</si>
  <si>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</si>
  <si>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</si>
  <si>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</si>
  <si>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</si>
  <si>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</si>
  <si>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</si>
  <si>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</si>
  <si>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</si>
  <si>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</si>
  <si>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</si>
  <si>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</si>
  <si>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</si>
  <si>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</si>
  <si>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</si>
  <si>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</si>
  <si>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</si>
  <si>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</si>
  <si>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</si>
  <si>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</si>
  <si>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</si>
  <si>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</si>
  <si>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</si>
  <si>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</si>
  <si>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</si>
  <si>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</si>
  <si>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</si>
  <si>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</si>
  <si>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</si>
  <si>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</si>
  <si>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</si>
  <si>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</si>
  <si>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</si>
  <si>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</si>
  <si>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</si>
  <si>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</si>
  <si>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</si>
  <si>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</si>
  <si>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</si>
  <si>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</si>
  <si>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</si>
  <si>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</si>
  <si>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</si>
  <si>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</si>
  <si>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</si>
  <si>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</si>
  <si>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</si>
  <si>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</si>
  <si>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</si>
  <si>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</si>
  <si>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</si>
  <si>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</si>
  <si>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</si>
  <si>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</si>
  <si>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</si>
  <si>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</si>
  <si>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</si>
  <si>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</si>
  <si>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</si>
  <si>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</si>
  <si>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</si>
  <si>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</si>
  <si>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</si>
  <si>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</si>
  <si>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</si>
  <si>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</si>
  <si>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</si>
  <si>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</si>
  <si>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</si>
  <si>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</si>
  <si>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</si>
  <si>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</si>
  <si>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</si>
  <si>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</si>
  <si>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</si>
  <si>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</si>
  <si>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</si>
  <si>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</si>
  <si>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</si>
  <si>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</si>
  <si>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</si>
  <si>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</si>
  <si>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</si>
  <si>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</si>
  <si>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</si>
  <si>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</si>
  <si>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</si>
  <si>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</si>
  <si>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</si>
  <si>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</si>
  <si>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</si>
  <si>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</si>
  <si>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</si>
  <si>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</si>
  <si>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</si>
  <si>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</si>
  <si>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</si>
  <si>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</si>
  <si>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</si>
  <si>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</si>
  <si>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</si>
  <si>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</si>
  <si>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</si>
  <si>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</si>
  <si>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</si>
  <si>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</si>
  <si>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</si>
  <si>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</si>
  <si>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</si>
  <si>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</si>
  <si>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</si>
  <si>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</si>
  <si>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</si>
  <si>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</si>
  <si>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</si>
  <si>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</si>
  <si>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</si>
  <si>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</si>
  <si>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</si>
  <si>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</si>
  <si>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</si>
  <si>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</si>
  <si>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</si>
  <si>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</si>
  <si>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</si>
  <si>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</si>
  <si>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</si>
  <si>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</si>
  <si>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</si>
  <si>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</si>
  <si>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</si>
  <si>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</si>
  <si>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</si>
  <si>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</si>
  <si>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</si>
  <si>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</si>
  <si>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</si>
  <si>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</si>
  <si>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</si>
  <si>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</si>
  <si>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</si>
  <si>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</si>
  <si>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</si>
  <si>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</si>
  <si>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</si>
  <si>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</si>
  <si>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</si>
  <si>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</si>
  <si>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</si>
  <si>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</si>
  <si>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</si>
  <si>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</si>
  <si>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</si>
  <si>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</si>
  <si>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</si>
  <si>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</si>
  <si>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</si>
  <si>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</si>
  <si>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</si>
  <si>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</si>
  <si>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</si>
  <si>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</si>
  <si>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</si>
  <si>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</si>
  <si>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</si>
  <si>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</si>
  <si>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</si>
  <si>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</si>
  <si>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</si>
  <si>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</si>
  <si>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</si>
  <si>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</si>
  <si>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</si>
  <si>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</si>
  <si>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</si>
  <si>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</si>
  <si>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</si>
  <si>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</si>
  <si>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</si>
  <si>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</si>
  <si>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</si>
  <si>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</si>
  <si>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</si>
  <si>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</si>
  <si>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</si>
  <si>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</si>
  <si>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</si>
  <si>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</si>
  <si>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</si>
  <si>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</si>
  <si>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</si>
  <si>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</si>
  <si>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</si>
  <si>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</si>
  <si>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</si>
  <si>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</si>
  <si>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</si>
  <si>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</si>
  <si>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</si>
  <si>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</si>
  <si>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</si>
  <si>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</si>
  <si>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</si>
  <si>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</si>
  <si>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</si>
  <si>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</si>
  <si>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</si>
  <si>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</si>
  <si>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</si>
  <si>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</si>
  <si>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</si>
  <si>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</si>
  <si>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</si>
  <si>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</si>
  <si>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</si>
  <si>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</si>
  <si>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</si>
  <si>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</si>
  <si>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</si>
  <si>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</si>
  <si>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</si>
  <si>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</si>
  <si>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</si>
  <si>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</si>
  <si>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</si>
  <si>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</si>
  <si>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</si>
  <si>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</si>
  <si>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</si>
  <si>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</si>
  <si>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</si>
  <si>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</si>
  <si>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</si>
  <si>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</si>
  <si>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</si>
  <si>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</si>
  <si>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</si>
  <si>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</si>
  <si>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</si>
  <si>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</si>
  <si>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</si>
  <si>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</si>
  <si>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</si>
  <si>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</si>
  <si>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</si>
  <si>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</si>
  <si>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</si>
  <si>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</si>
  <si>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</si>
  <si>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</si>
  <si>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</si>
  <si>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</si>
  <si>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</si>
  <si>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</si>
  <si>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</si>
  <si>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</si>
  <si>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</si>
  <si>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</si>
  <si>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</si>
  <si>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</si>
  <si>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</si>
  <si>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</si>
  <si>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</si>
  <si>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</si>
  <si>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</si>
  <si>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</si>
  <si>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</si>
  <si>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</si>
  <si>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</si>
  <si>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</si>
  <si>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</si>
  <si>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</si>
  <si>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</si>
  <si>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</si>
  <si>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</si>
  <si>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</si>
  <si>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</si>
  <si>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</si>
  <si>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</si>
  <si>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</si>
  <si>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</si>
  <si>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</si>
  <si>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</si>
  <si>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</si>
  <si>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</si>
  <si>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</si>
  <si>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</si>
  <si>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</si>
  <si>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</si>
  <si>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</si>
  <si>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</si>
  <si>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</si>
  <si>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</si>
  <si>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</si>
  <si>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</si>
  <si>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</si>
  <si>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</si>
  <si>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</si>
  <si>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</si>
  <si>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</si>
  <si>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</si>
  <si>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</si>
  <si>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</si>
  <si>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</si>
  <si>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</si>
  <si>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</si>
  <si>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</si>
  <si>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</si>
  <si>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</si>
  <si>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</si>
  <si>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</si>
  <si>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</si>
  <si>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</si>
  <si>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</si>
  <si>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</si>
  <si>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</si>
  <si>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</si>
  <si>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</si>
  <si>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</si>
  <si>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</si>
  <si>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</si>
  <si>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</si>
  <si>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</si>
  <si>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</si>
  <si>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</si>
  <si>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</si>
  <si>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</si>
  <si>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</si>
  <si>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</si>
  <si>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</si>
  <si>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</si>
  <si>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</si>
  <si>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</si>
  <si>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</si>
  <si>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</si>
  <si>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</si>
  <si>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</si>
  <si>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</si>
  <si>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</si>
  <si>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</si>
  <si>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</si>
  <si>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</si>
  <si>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</si>
  <si>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</si>
  <si>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</si>
  <si>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</si>
  <si>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</si>
  <si>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</si>
  <si>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</si>
  <si>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</si>
  <si>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</si>
  <si>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</si>
  <si>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</si>
  <si>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</si>
  <si>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</si>
  <si>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</si>
  <si>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</si>
  <si>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</si>
  <si>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</si>
  <si>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</si>
  <si>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</si>
  <si>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</si>
  <si>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</si>
  <si>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</si>
  <si>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</si>
  <si>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</si>
  <si>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</si>
  <si>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</si>
  <si>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</si>
  <si>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</si>
  <si>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</si>
  <si>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</si>
  <si>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</si>
  <si>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</si>
  <si>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</si>
  <si>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</si>
  <si>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</si>
  <si>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</si>
  <si>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</si>
  <si>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</si>
  <si>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</si>
  <si>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</si>
  <si>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</si>
  <si>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</si>
  <si>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</si>
  <si>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</si>
  <si>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</si>
  <si>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</si>
  <si>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</si>
  <si>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</si>
  <si>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</si>
  <si>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</si>
  <si>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</si>
  <si>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</si>
  <si>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</si>
  <si>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</si>
  <si>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</si>
  <si>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</si>
  <si>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</si>
  <si>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</si>
  <si>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</si>
  <si>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</si>
  <si>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</si>
  <si>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</si>
  <si>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</si>
  <si>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</si>
  <si>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</si>
  <si>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</si>
  <si>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</si>
  <si>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</si>
  <si>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</si>
  <si>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</si>
  <si>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</si>
  <si>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</si>
  <si>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</si>
  <si>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</si>
  <si>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</si>
  <si>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</si>
  <si>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</si>
  <si>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</si>
  <si>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</si>
  <si>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</si>
  <si>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</si>
  <si>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</si>
  <si>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</si>
  <si>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</si>
  <si>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</si>
  <si>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</si>
  <si>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</si>
  <si>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</si>
  <si>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</si>
  <si>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</si>
  <si>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</si>
  <si>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</si>
  <si>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</si>
  <si>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</si>
  <si>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</si>
  <si>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</si>
  <si>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</si>
  <si>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</si>
  <si>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</si>
  <si>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</si>
  <si>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</si>
  <si>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</si>
  <si>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</si>
  <si>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</si>
  <si>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</si>
  <si>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</si>
  <si>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</si>
  <si>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</si>
  <si>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</si>
  <si>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</si>
  <si>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</si>
  <si>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</si>
  <si>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</si>
  <si>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</si>
  <si>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</si>
  <si>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</si>
  <si>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</si>
  <si>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</si>
  <si>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</si>
  <si>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</si>
  <si>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</si>
  <si>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</si>
  <si>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</si>
  <si>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</si>
  <si>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</si>
  <si>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</si>
  <si>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</si>
  <si>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</si>
  <si>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</si>
  <si>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</si>
  <si>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</si>
  <si>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</si>
  <si>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</si>
  <si>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</si>
  <si>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</si>
  <si>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</si>
  <si>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</si>
  <si>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</si>
  <si>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</si>
  <si>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</si>
  <si>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</si>
  <si>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</si>
  <si>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</si>
  <si>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</si>
  <si>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</si>
  <si>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</si>
  <si>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</si>
  <si>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</si>
  <si>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</si>
  <si>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</si>
  <si>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</si>
  <si>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</si>
  <si>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</si>
  <si>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</si>
  <si>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</si>
  <si>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</si>
  <si>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</si>
  <si>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</si>
  <si>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</si>
  <si>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</si>
  <si>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</si>
  <si>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</si>
  <si>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</si>
  <si>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</si>
  <si>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</si>
  <si>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</si>
  <si>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</si>
  <si>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</si>
  <si>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</si>
  <si>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</si>
  <si>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</si>
  <si>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</si>
  <si>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</si>
  <si>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</si>
  <si>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</si>
  <si>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</si>
  <si>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</si>
  <si>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</si>
  <si>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</si>
  <si>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</si>
  <si>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</si>
  <si>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</si>
  <si>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</si>
  <si>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</si>
  <si>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</si>
  <si>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</si>
  <si>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</si>
  <si>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</si>
  <si>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</si>
  <si>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</si>
  <si>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</si>
  <si>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</si>
  <si>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</si>
  <si>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</si>
  <si>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</si>
  <si>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</si>
  <si>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</si>
  <si>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</si>
  <si>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</si>
  <si>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</si>
  <si>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</si>
  <si>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</si>
  <si>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</si>
  <si>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</si>
  <si>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</si>
  <si>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</si>
  <si>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</si>
  <si>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</si>
  <si>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</si>
  <si>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</si>
  <si>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</si>
  <si>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</si>
  <si>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</si>
  <si>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</si>
  <si>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</si>
  <si>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</si>
  <si>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</si>
  <si>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</si>
  <si>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</si>
  <si>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</si>
  <si>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</si>
  <si>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</si>
  <si>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</si>
  <si>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</si>
  <si>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</si>
  <si>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</si>
  <si>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</si>
  <si>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</si>
  <si>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</si>
  <si>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</si>
  <si>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</si>
  <si>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</si>
  <si>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</si>
  <si>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</si>
  <si>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</si>
  <si>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</si>
  <si>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</si>
  <si>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</si>
  <si>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</si>
  <si>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</si>
  <si>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</si>
  <si>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</si>
  <si>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</si>
  <si>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</si>
  <si>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</si>
  <si>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</si>
  <si>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</si>
  <si>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</si>
  <si>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</si>
  <si>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</si>
  <si>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</si>
  <si>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</si>
  <si>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</si>
  <si>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</si>
  <si>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</si>
  <si>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</si>
  <si>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</si>
  <si>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</si>
  <si>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</si>
  <si>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</si>
  <si>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</si>
  <si>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</si>
  <si>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</si>
  <si>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</si>
  <si>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</si>
  <si>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</si>
  <si>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</si>
  <si>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</si>
  <si>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</si>
  <si>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</si>
  <si>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</si>
  <si>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</si>
  <si>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</si>
  <si>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</si>
  <si>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</si>
  <si>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</si>
  <si>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</si>
  <si>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</si>
  <si>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</si>
  <si>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</si>
  <si>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</si>
  <si>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</si>
  <si>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</si>
  <si>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</si>
  <si>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</si>
  <si>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</si>
  <si>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</si>
  <si>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</si>
  <si>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</si>
  <si>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</si>
  <si>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</si>
  <si>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</si>
  <si>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</si>
  <si>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</si>
  <si>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</si>
  <si>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</si>
  <si>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</si>
  <si>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</si>
  <si>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</si>
  <si>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</si>
  <si>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</si>
  <si>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</si>
  <si>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</si>
  <si>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</si>
  <si>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</si>
  <si>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</si>
  <si>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</si>
  <si>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</si>
  <si>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</si>
  <si>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</si>
  <si>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</si>
  <si>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</si>
  <si>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</si>
  <si>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</si>
  <si>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</si>
  <si>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</si>
  <si>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</si>
  <si>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</si>
  <si>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</si>
  <si>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</si>
  <si>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</si>
  <si>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</si>
  <si>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</si>
  <si>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</si>
  <si>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</si>
  <si>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</si>
  <si>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</si>
  <si>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</si>
  <si>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</si>
  <si>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</si>
  <si>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</si>
  <si>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</si>
  <si>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</si>
  <si>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</si>
  <si>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</si>
  <si>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</si>
  <si>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</si>
  <si>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</si>
  <si>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</si>
  <si>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</si>
  <si>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</si>
  <si>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</si>
  <si>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</si>
  <si>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</si>
  <si>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</si>
  <si>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</si>
  <si>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</si>
  <si>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</si>
  <si>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</si>
  <si>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</si>
  <si>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</si>
  <si>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</si>
  <si>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</si>
  <si>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</si>
  <si>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</si>
  <si>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</si>
  <si>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</si>
  <si>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</si>
  <si>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</si>
  <si>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</si>
  <si>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</si>
  <si>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</si>
  <si>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</si>
  <si>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</si>
  <si>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</si>
  <si>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</si>
  <si>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</si>
  <si>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</si>
  <si>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</si>
  <si>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</si>
  <si>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</si>
  <si>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</si>
  <si>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</si>
  <si>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</si>
  <si>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</si>
  <si>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</si>
  <si>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</si>
  <si>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</si>
  <si>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</si>
  <si>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</si>
  <si>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</si>
  <si>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</si>
  <si>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</si>
  <si>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</si>
  <si>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</si>
  <si>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</si>
  <si>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</si>
  <si>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</si>
  <si>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</si>
  <si>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</si>
  <si>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</si>
  <si>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</si>
  <si>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</si>
  <si>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</si>
  <si>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</si>
  <si>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</si>
  <si>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</si>
  <si>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</si>
  <si>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</si>
  <si>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</si>
  <si>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</si>
  <si>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</si>
  <si>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</si>
  <si>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</si>
  <si>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</si>
  <si>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</si>
  <si>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</si>
  <si>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</si>
  <si>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</si>
  <si>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</si>
  <si>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</si>
  <si>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</si>
  <si>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</si>
  <si>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</si>
  <si>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</si>
  <si>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</si>
  <si>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</si>
  <si>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</si>
  <si>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</si>
  <si>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</si>
  <si>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</si>
  <si>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</si>
  <si>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</si>
  <si>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</si>
  <si>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</si>
  <si>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</si>
  <si>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</si>
  <si>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</si>
  <si>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</si>
  <si>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</si>
  <si>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</si>
  <si>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</si>
  <si>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</si>
  <si>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</si>
  <si>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</si>
  <si>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</si>
  <si>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</si>
  <si>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</si>
  <si>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</si>
  <si>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</si>
  <si>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</si>
  <si>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</si>
  <si>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</si>
  <si>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</si>
  <si>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</si>
  <si>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</si>
  <si>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</si>
  <si>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</si>
  <si>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</si>
  <si>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</si>
  <si>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</si>
  <si>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</si>
  <si>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</si>
  <si>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</si>
  <si>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</si>
  <si>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</si>
  <si>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</si>
  <si>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</si>
  <si>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</si>
  <si>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</si>
  <si>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</si>
  <si>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</si>
  <si>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</si>
  <si>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</si>
  <si>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</si>
  <si>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</si>
  <si>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</si>
  <si>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</si>
  <si>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</si>
  <si>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</si>
  <si>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</si>
  <si>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</si>
  <si>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</si>
  <si>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</si>
  <si>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</si>
  <si>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</si>
  <si>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</si>
  <si>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</si>
  <si>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</si>
  <si>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</si>
  <si>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</si>
  <si>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</si>
  <si>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</si>
  <si>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</si>
  <si>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</si>
  <si>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</si>
  <si>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</si>
  <si>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</si>
  <si>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</si>
  <si>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</si>
  <si>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</si>
  <si>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</si>
  <si>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</si>
  <si>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</si>
  <si>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</si>
  <si>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</si>
  <si>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</si>
  <si>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</si>
  <si>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</si>
  <si>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</si>
  <si>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</si>
  <si>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</si>
  <si>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</si>
  <si>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</si>
  <si>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</si>
  <si>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</si>
  <si>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</si>
  <si>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</si>
  <si>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</si>
  <si>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</si>
  <si>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</si>
  <si>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</si>
  <si>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</si>
  <si>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</si>
  <si>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</si>
  <si>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</si>
  <si>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</si>
  <si>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</si>
  <si>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</si>
  <si>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</si>
  <si>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</si>
  <si>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</si>
  <si>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</si>
  <si>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</si>
  <si>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</si>
  <si>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</si>
  <si>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</si>
  <si>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</si>
  <si>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</si>
  <si>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</si>
  <si>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</si>
  <si>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</si>
  <si>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</si>
  <si>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</si>
  <si>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</si>
  <si>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</si>
  <si>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</si>
  <si>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</si>
  <si>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</si>
  <si>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</si>
  <si>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</si>
  <si>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</si>
  <si>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</si>
  <si>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</si>
  <si>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</si>
  <si>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</si>
  <si>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</si>
  <si>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</si>
  <si>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</si>
  <si>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</si>
  <si>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</si>
  <si>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</si>
  <si>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</si>
  <si>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</si>
  <si>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</si>
  <si>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</si>
  <si>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</si>
  <si>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</si>
  <si>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</si>
  <si>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</si>
  <si>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</si>
  <si>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</si>
  <si>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</si>
  <si>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</si>
  <si>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</si>
  <si>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</si>
  <si>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</si>
  <si>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</si>
  <si>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</si>
  <si>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</si>
  <si>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</si>
  <si>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</si>
  <si>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</si>
  <si>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</si>
  <si>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</si>
  <si>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</si>
  <si>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</si>
  <si>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</si>
  <si>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</si>
  <si>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</si>
  <si>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</si>
  <si>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</si>
  <si>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</si>
  <si>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</si>
  <si>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</si>
  <si>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</si>
  <si>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</si>
  <si>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</si>
  <si>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</si>
  <si>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</si>
  <si>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</si>
  <si>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</si>
  <si>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</si>
  <si>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</si>
  <si>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</si>
  <si>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</si>
  <si>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</si>
  <si>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</si>
  <si>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</si>
  <si>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</si>
  <si>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</si>
  <si>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</si>
  <si>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</si>
  <si>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</si>
  <si>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</si>
  <si>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</si>
  <si>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</si>
  <si>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</si>
  <si>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</si>
  <si>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</si>
  <si>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</si>
  <si>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</si>
  <si>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</si>
  <si>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</si>
  <si>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</si>
  <si>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</si>
  <si>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</si>
  <si>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</si>
  <si>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</si>
  <si>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</si>
  <si>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</si>
  <si>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</si>
  <si>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</si>
  <si>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</si>
  <si>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</si>
  <si>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</si>
  <si>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</si>
  <si>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</si>
  <si>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</si>
  <si>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</si>
  <si>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</si>
  <si>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</si>
  <si>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</si>
  <si>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</si>
  <si>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</si>
  <si>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</si>
  <si>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</si>
  <si>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</si>
  <si>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</si>
  <si>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</si>
  <si>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</si>
  <si>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</si>
  <si>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</si>
  <si>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</si>
  <si>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</si>
  <si>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</si>
  <si>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</si>
  <si>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</si>
  <si>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</si>
  <si>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</si>
  <si>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</si>
  <si>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</si>
  <si>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</si>
  <si>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</si>
  <si>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</si>
  <si>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</si>
  <si>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</si>
  <si>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</si>
  <si>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</si>
  <si>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</si>
  <si>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</si>
  <si>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</si>
  <si>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</si>
  <si>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</si>
  <si>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</si>
  <si>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</si>
  <si>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</si>
  <si>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</si>
  <si>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</si>
  <si>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</si>
  <si>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</si>
  <si>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</si>
  <si>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</si>
  <si>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</si>
  <si>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</si>
  <si>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</si>
  <si>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</si>
  <si>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</si>
  <si>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</si>
  <si>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</si>
  <si>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</si>
  <si>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</si>
  <si>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</si>
  <si>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</si>
  <si>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</si>
  <si>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</si>
  <si>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</si>
  <si>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</si>
  <si>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</si>
  <si>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</si>
  <si>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</si>
  <si>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</si>
  <si>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</si>
  <si>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</si>
  <si>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</si>
  <si>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</si>
  <si>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</si>
  <si>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</si>
  <si>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</si>
  <si>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</si>
  <si>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</si>
  <si>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</si>
  <si>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</si>
  <si>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</si>
  <si>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</si>
  <si>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</si>
  <si>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</si>
  <si>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</si>
  <si>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</si>
  <si>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</si>
  <si>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</si>
  <si>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</si>
  <si>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</si>
  <si>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</si>
  <si>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</si>
  <si>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</si>
  <si>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</si>
  <si>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</si>
  <si>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</si>
  <si>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</si>
  <si>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</si>
  <si>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</si>
  <si>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</si>
  <si>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</si>
  <si>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</si>
  <si>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</si>
  <si>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</si>
  <si>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</si>
  <si>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</si>
  <si>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</si>
  <si>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</si>
  <si>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</si>
  <si>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</si>
  <si>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</si>
  <si>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</si>
  <si>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</si>
  <si>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</si>
  <si>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</si>
  <si>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</si>
  <si>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</si>
  <si>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</si>
  <si>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</si>
  <si>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</si>
  <si>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</si>
  <si>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</si>
  <si>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</si>
  <si>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</si>
  <si>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</si>
  <si>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</si>
  <si>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</si>
  <si>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</si>
  <si>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</si>
  <si>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</si>
  <si>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</si>
  <si>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</si>
  <si>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</si>
  <si>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</si>
  <si>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</si>
  <si>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</si>
  <si>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</si>
  <si>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</si>
  <si>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</si>
  <si>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</si>
  <si>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</si>
  <si>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</si>
  <si>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</si>
  <si>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</si>
  <si>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</si>
  <si>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</si>
  <si>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</si>
  <si>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</si>
  <si>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</si>
  <si>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</si>
  <si>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</si>
  <si>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</si>
  <si>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</si>
  <si>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</si>
  <si>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</si>
  <si>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</si>
  <si>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</si>
  <si>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</si>
  <si>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</si>
  <si>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</si>
  <si>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</si>
  <si>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</si>
  <si>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</si>
  <si>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</si>
  <si>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</si>
  <si>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</si>
  <si>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</si>
  <si>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</si>
  <si>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</si>
  <si>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</si>
  <si>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</si>
  <si>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</si>
  <si>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</si>
  <si>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</si>
  <si>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</si>
  <si>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</si>
  <si>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</si>
  <si>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</si>
  <si>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</si>
  <si>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</si>
  <si>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</si>
  <si>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</si>
  <si>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</si>
  <si>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</si>
  <si>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</si>
  <si>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</si>
  <si>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</si>
  <si>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</si>
  <si>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</si>
  <si>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</si>
  <si>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</si>
  <si>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</si>
  <si>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</si>
  <si>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</si>
  <si>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</si>
  <si>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</si>
  <si>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</si>
  <si>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</si>
  <si>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</si>
  <si>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</si>
  <si>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</si>
  <si>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</si>
  <si>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</si>
  <si>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</si>
  <si>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</si>
  <si>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</si>
  <si>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</si>
  <si>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</si>
  <si>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</si>
  <si>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</si>
  <si>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</si>
  <si>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</si>
  <si>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</si>
  <si>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</si>
  <si>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</si>
  <si>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</si>
  <si>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</si>
  <si>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</si>
  <si>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</si>
  <si>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</si>
  <si>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</si>
  <si>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</si>
  <si>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</si>
  <si>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</si>
  <si>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</si>
  <si>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</si>
  <si>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</si>
  <si>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</si>
  <si>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</si>
  <si>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</si>
  <si>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</si>
  <si>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</si>
  <si>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</si>
  <si>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</si>
  <si>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</si>
  <si>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</si>
  <si>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</si>
  <si>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</si>
  <si>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</si>
  <si>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</si>
  <si>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</si>
  <si>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</si>
  <si>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</si>
  <si>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</si>
  <si>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</si>
  <si>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</si>
  <si>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</si>
  <si>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</si>
  <si>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</si>
  <si>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</si>
  <si>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</si>
  <si>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</si>
  <si>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</si>
  <si>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</si>
  <si>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</si>
  <si>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</si>
  <si>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</si>
  <si>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</si>
  <si>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</si>
  <si>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</si>
  <si>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</si>
  <si>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</si>
  <si>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</si>
  <si>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</si>
  <si>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</si>
  <si>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</si>
  <si>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</si>
  <si>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</si>
  <si>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</si>
  <si>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</si>
  <si>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</si>
  <si>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</si>
  <si>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</si>
  <si>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</si>
  <si>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</si>
  <si>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</si>
  <si>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</si>
  <si>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</si>
  <si>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</si>
  <si>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</si>
  <si>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</si>
  <si>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</si>
  <si>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</si>
  <si>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</si>
  <si>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</si>
  <si>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</si>
  <si>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</si>
  <si>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</si>
  <si>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</si>
  <si>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</si>
  <si>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</si>
  <si>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</si>
  <si>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</si>
  <si>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</si>
  <si>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</si>
  <si>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</si>
  <si>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</si>
  <si>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</si>
  <si>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</si>
  <si>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</si>
  <si>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</si>
  <si>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</si>
  <si>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</si>
  <si>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</si>
  <si>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</si>
  <si>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</si>
  <si>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</si>
  <si>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</si>
  <si>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</si>
  <si>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</si>
  <si>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</si>
  <si>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</si>
  <si>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</si>
  <si>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</si>
  <si>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</si>
  <si>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</si>
  <si>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</si>
  <si>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</si>
  <si>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</si>
  <si>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</si>
  <si>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</si>
  <si>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</si>
  <si>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</si>
  <si>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</si>
  <si>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</si>
  <si>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</si>
  <si>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</si>
  <si>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</si>
  <si>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</si>
  <si>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</si>
  <si>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</si>
  <si>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</si>
  <si>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</si>
  <si>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</si>
  <si>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</si>
  <si>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</si>
  <si>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</si>
  <si>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</si>
  <si>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</si>
  <si>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</si>
  <si>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</si>
  <si>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</si>
  <si>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</si>
  <si>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</si>
  <si>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</si>
  <si>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</si>
  <si>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</si>
  <si>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</si>
  <si>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</si>
  <si>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</si>
  <si>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</si>
  <si>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</si>
  <si>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</si>
  <si>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</si>
  <si>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</si>
  <si>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</si>
  <si>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</si>
  <si>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</si>
  <si>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</si>
  <si>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</si>
  <si>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</si>
  <si>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</si>
  <si>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</si>
  <si>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</si>
  <si>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</si>
  <si>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</si>
  <si>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</si>
  <si>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</si>
  <si>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</si>
  <si>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</si>
  <si>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</si>
  <si>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</si>
  <si>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</si>
  <si>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</si>
  <si>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</si>
  <si>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</si>
  <si>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</si>
  <si>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</si>
  <si>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</si>
  <si>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</si>
  <si>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</si>
  <si>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</si>
  <si>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</si>
  <si>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</si>
  <si>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</si>
  <si>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</si>
  <si>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</si>
  <si>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</si>
  <si>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</si>
  <si>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</si>
  <si>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</si>
  <si>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</si>
  <si>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</si>
  <si>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</si>
  <si>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</si>
  <si>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</si>
  <si>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</si>
  <si>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</si>
  <si>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</si>
  <si>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</si>
  <si>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</si>
  <si>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</si>
  <si>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</si>
  <si>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</si>
  <si>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</si>
  <si>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</si>
  <si>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</si>
  <si>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</si>
  <si>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</si>
  <si>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</si>
  <si>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</si>
  <si>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</si>
  <si>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</si>
  <si>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</si>
  <si>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</si>
  <si>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</si>
  <si>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</si>
  <si>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</si>
  <si>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</si>
  <si>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</si>
  <si>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</si>
  <si>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</si>
  <si>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</si>
  <si>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</si>
  <si>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</si>
  <si>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</si>
  <si>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</si>
  <si>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</si>
  <si>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</si>
  <si>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</si>
  <si>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</si>
  <si>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</si>
  <si>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</si>
  <si>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</si>
  <si>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</si>
  <si>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</si>
  <si>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</si>
  <si>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</si>
  <si>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</si>
  <si>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</si>
  <si>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</si>
  <si>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</si>
  <si>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</si>
  <si>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</si>
  <si>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</si>
  <si>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</si>
  <si>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</si>
  <si>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</si>
  <si>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</si>
  <si>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</si>
  <si>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</si>
  <si>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</si>
  <si>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</si>
  <si>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</si>
  <si>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</si>
  <si>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</si>
  <si>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</si>
  <si>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</si>
  <si>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</si>
  <si>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</si>
  <si>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</si>
  <si>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</si>
  <si>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</si>
  <si>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</si>
  <si>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</si>
  <si>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</si>
  <si>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</si>
  <si>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</si>
  <si>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</si>
  <si>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</si>
  <si>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</si>
  <si>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</si>
  <si>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</si>
  <si>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</si>
  <si>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</si>
  <si>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</si>
  <si>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</si>
  <si>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</si>
  <si>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</si>
  <si>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</si>
  <si>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</si>
  <si>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</si>
  <si>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</si>
  <si>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</si>
  <si>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</si>
  <si>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</si>
  <si>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</si>
  <si>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</si>
  <si>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</si>
  <si>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</si>
  <si>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</si>
  <si>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</si>
  <si>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</si>
  <si>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</si>
  <si>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</si>
  <si>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</si>
  <si>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</si>
  <si>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</si>
  <si>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</si>
  <si>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</si>
  <si>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</si>
  <si>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</si>
  <si>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</si>
  <si>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</si>
  <si>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</si>
  <si>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</si>
  <si>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</si>
  <si>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</si>
  <si>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</si>
  <si>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</si>
  <si>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</si>
  <si>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</si>
  <si>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</si>
  <si>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</si>
  <si>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</si>
  <si>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</si>
  <si>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</si>
  <si>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</si>
  <si>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</si>
  <si>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</si>
  <si>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</si>
  <si>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</si>
  <si>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</si>
  <si>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</si>
  <si>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</si>
  <si>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</si>
  <si>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</si>
  <si>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</si>
  <si>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</si>
  <si>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</si>
  <si>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</si>
  <si>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</si>
  <si>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</si>
  <si>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</si>
  <si>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</si>
  <si>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</si>
  <si>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</si>
  <si>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</si>
  <si>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</si>
  <si>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</si>
  <si>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</si>
  <si>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</si>
  <si>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</si>
  <si>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</si>
  <si>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</si>
  <si>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</si>
  <si>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</si>
  <si>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</si>
  <si>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</si>
  <si>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</si>
  <si>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</si>
  <si>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</si>
  <si>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</si>
  <si>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</si>
  <si>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</si>
  <si>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</si>
  <si>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</si>
  <si>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</si>
  <si>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</si>
  <si>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</si>
  <si>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</si>
  <si>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</si>
  <si>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</si>
  <si>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</si>
  <si>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</si>
  <si>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</si>
  <si>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</si>
  <si>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</si>
  <si>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</si>
  <si>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</si>
  <si>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</si>
  <si>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</si>
  <si>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</si>
  <si>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</si>
  <si>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</si>
  <si>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</si>
  <si>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</si>
  <si>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</si>
  <si>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</si>
  <si>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</si>
  <si>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</si>
  <si>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</si>
  <si>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</si>
  <si>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</si>
  <si>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</si>
  <si>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</si>
  <si>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</si>
  <si>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</si>
  <si>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</si>
  <si>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</si>
  <si>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</si>
  <si>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</si>
  <si>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</si>
  <si>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</si>
  <si>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</si>
  <si>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</si>
  <si>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</si>
  <si>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</si>
  <si>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</si>
  <si>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</si>
  <si>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</si>
  <si>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</si>
  <si>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</si>
  <si>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</si>
  <si>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</si>
  <si>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</si>
  <si>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</si>
  <si>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</si>
  <si>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</si>
  <si>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</si>
  <si>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</si>
  <si>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</si>
  <si>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</si>
  <si>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</si>
  <si>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</si>
  <si>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</si>
  <si>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</si>
  <si>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</si>
  <si>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</si>
  <si>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</si>
  <si>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</si>
  <si>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</si>
  <si>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</si>
  <si>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</si>
  <si>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</si>
  <si>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</si>
  <si>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</si>
  <si>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</si>
  <si>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</si>
  <si>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</si>
  <si>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</si>
  <si>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</si>
  <si>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</si>
  <si>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</si>
  <si>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</si>
  <si>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</si>
  <si>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</si>
  <si>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</si>
  <si>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</si>
  <si>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</si>
  <si>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</si>
  <si>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</si>
  <si>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</si>
  <si>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</si>
  <si>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</si>
  <si>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</si>
  <si>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</si>
  <si>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</si>
  <si>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</si>
  <si>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</si>
  <si>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</si>
  <si>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</si>
  <si>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</si>
  <si>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</si>
  <si>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</si>
  <si>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</si>
  <si>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</si>
  <si>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</si>
  <si>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</si>
  <si>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</si>
  <si>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</si>
  <si>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</si>
  <si>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</si>
  <si>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</si>
  <si>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</si>
  <si>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</si>
  <si>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</si>
  <si>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</si>
  <si>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</si>
  <si>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</si>
  <si>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</si>
  <si>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</si>
  <si>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</si>
  <si>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</si>
  <si>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</si>
  <si>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</si>
  <si>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</si>
  <si>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</si>
  <si>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</si>
  <si>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</si>
  <si>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</si>
  <si>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</si>
  <si>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</si>
  <si>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</si>
  <si>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</si>
  <si>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</si>
  <si>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</si>
  <si>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</si>
  <si>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</si>
  <si>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</si>
  <si>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</si>
  <si>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</si>
  <si>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</si>
  <si>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</si>
  <si>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</si>
  <si>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</si>
  <si>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</si>
  <si>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</si>
  <si>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</si>
  <si>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</si>
  <si>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</si>
  <si>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</si>
  <si>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</si>
  <si>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</si>
  <si>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</si>
  <si>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</si>
  <si>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</si>
  <si>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</si>
  <si>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</si>
  <si>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</si>
  <si>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</si>
  <si>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</si>
  <si>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</si>
  <si>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</si>
  <si>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</si>
  <si>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</si>
  <si>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</si>
  <si>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</si>
  <si>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</si>
  <si>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</si>
  <si>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</si>
  <si>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</si>
  <si>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</si>
  <si>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</si>
  <si>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</si>
  <si>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</si>
  <si>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</si>
  <si>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</si>
  <si>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</si>
  <si>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</si>
  <si>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</si>
  <si>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</si>
  <si>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</si>
  <si>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</si>
  <si>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</si>
  <si>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</si>
  <si>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</si>
  <si>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</si>
  <si>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</si>
  <si>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</si>
  <si>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</si>
  <si>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</si>
  <si>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</si>
  <si>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</si>
  <si>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</si>
  <si>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</si>
  <si>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</si>
  <si>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</si>
  <si>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</si>
  <si>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</si>
  <si>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</si>
  <si>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</si>
  <si>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</si>
  <si>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</si>
  <si>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</si>
  <si>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</si>
  <si>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</si>
  <si>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</si>
  <si>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</si>
  <si>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</si>
  <si>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</si>
  <si>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</si>
  <si>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</si>
  <si>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</si>
  <si>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</si>
  <si>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</si>
  <si>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</si>
  <si>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</si>
  <si>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</si>
  <si>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</si>
  <si>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</si>
  <si>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</si>
  <si>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</si>
  <si>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</si>
  <si>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</si>
  <si>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</si>
  <si>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</si>
  <si>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</si>
  <si>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</si>
  <si>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</si>
  <si>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</si>
  <si>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</si>
  <si>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</si>
  <si>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</si>
  <si>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</si>
  <si>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</si>
  <si>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</si>
  <si>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</si>
  <si>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</si>
  <si>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</si>
  <si>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</si>
  <si>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</si>
  <si>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</si>
  <si>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</si>
  <si>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</si>
  <si>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</si>
  <si>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</si>
  <si>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</si>
  <si>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</si>
  <si>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</si>
  <si>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</si>
  <si>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</si>
  <si>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</si>
  <si>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</si>
  <si>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</si>
  <si>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</si>
  <si>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</si>
  <si>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</si>
  <si>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</si>
  <si>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</si>
  <si>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</si>
  <si>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</si>
  <si>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</si>
  <si>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</si>
  <si>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</si>
  <si>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</si>
  <si>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</si>
  <si>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</si>
  <si>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</si>
  <si>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</si>
  <si>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</si>
  <si>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</si>
  <si>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</si>
  <si>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</si>
  <si>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</si>
  <si>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</si>
  <si>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</si>
  <si>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</si>
  <si>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</si>
  <si>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</si>
  <si>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</si>
  <si>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</si>
  <si>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</si>
  <si>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</si>
  <si>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</si>
  <si>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</si>
  <si>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</si>
  <si>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</si>
  <si>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</si>
  <si>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</si>
  <si>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</si>
  <si>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</si>
  <si>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</si>
  <si>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</si>
  <si>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</si>
  <si>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</si>
  <si>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</si>
  <si>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</si>
  <si>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</si>
  <si>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</si>
  <si>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</si>
  <si>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</si>
  <si>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</si>
  <si>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</si>
  <si>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</si>
  <si>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</si>
  <si>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</si>
  <si>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</si>
  <si>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</si>
  <si>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</si>
  <si>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</si>
  <si>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</si>
  <si>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</si>
  <si>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</si>
  <si>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</si>
  <si>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</si>
  <si>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</si>
  <si>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</si>
  <si>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</si>
  <si>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</si>
  <si>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</si>
  <si>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</si>
  <si>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</si>
  <si>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</si>
  <si>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</si>
  <si>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</si>
  <si>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</si>
  <si>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</si>
  <si>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</si>
  <si>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</si>
  <si>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</si>
  <si>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</si>
  <si>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</si>
  <si>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</si>
  <si>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</si>
  <si>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</si>
  <si>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</si>
  <si>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</si>
  <si>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</si>
  <si>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</si>
  <si>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</si>
  <si>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</si>
  <si>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</si>
  <si>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</si>
  <si>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</si>
  <si>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</si>
  <si>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</si>
  <si>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</si>
  <si>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</si>
  <si>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</si>
  <si>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</si>
  <si>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</si>
  <si>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</si>
  <si>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</si>
  <si>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</si>
  <si>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</si>
  <si>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</si>
  <si>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</si>
  <si>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</si>
  <si>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</si>
  <si>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</si>
  <si>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</si>
  <si>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</si>
  <si>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</si>
  <si>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</si>
  <si>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</si>
  <si>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</si>
  <si>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</si>
  <si>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</si>
  <si>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</si>
  <si>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</si>
  <si>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</si>
  <si>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</si>
  <si>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</si>
  <si>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</si>
  <si>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</si>
  <si>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</si>
  <si>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</si>
  <si>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</si>
  <si>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</si>
  <si>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</si>
  <si>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</si>
  <si>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</si>
  <si>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</si>
  <si>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</si>
  <si>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</si>
  <si>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</si>
  <si>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</si>
  <si>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</si>
  <si>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</si>
  <si>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</si>
  <si>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</si>
  <si>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</si>
  <si>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</si>
  <si>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</si>
  <si>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</si>
  <si>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</si>
  <si>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</si>
  <si>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</si>
  <si>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</si>
  <si>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</si>
  <si>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</si>
  <si>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</si>
  <si>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</si>
  <si>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</si>
  <si>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</si>
  <si>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</si>
  <si>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</si>
  <si>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</si>
  <si>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</si>
  <si>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</si>
  <si>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</si>
  <si>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</si>
  <si>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</si>
  <si>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</si>
  <si>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</si>
  <si>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</si>
  <si>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</si>
  <si>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</si>
  <si>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</si>
  <si>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</si>
  <si>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</si>
  <si>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</si>
  <si>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</si>
  <si>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</si>
  <si>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</si>
  <si>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</si>
  <si>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</si>
  <si>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</si>
  <si>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</si>
  <si>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</si>
  <si>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</si>
  <si>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</si>
  <si>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</si>
  <si>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</si>
  <si>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</si>
  <si>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</si>
  <si>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</si>
  <si>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</si>
  <si>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</si>
  <si>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</si>
  <si>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</si>
  <si>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</si>
  <si>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</si>
  <si>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</si>
  <si>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</si>
  <si>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</si>
  <si>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</si>
  <si>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</si>
  <si>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</si>
  <si>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</si>
  <si>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</si>
  <si>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</si>
  <si>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</si>
  <si>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</si>
  <si>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</si>
  <si>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</si>
  <si>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</si>
  <si>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</si>
  <si>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</si>
  <si>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</si>
  <si>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</si>
  <si>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</si>
  <si>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</si>
  <si>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</si>
  <si>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</si>
  <si>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</si>
  <si>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</si>
  <si>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</si>
  <si>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</si>
  <si>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</si>
  <si>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</si>
  <si>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</si>
  <si>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</si>
  <si>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</si>
  <si>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</si>
  <si>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</si>
  <si>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</si>
  <si>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</si>
  <si>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</si>
  <si>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</si>
  <si>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</si>
  <si>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</si>
  <si>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</si>
  <si>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</si>
  <si>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</si>
  <si>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</si>
  <si>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</si>
  <si>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</si>
  <si>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</si>
  <si>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</si>
  <si>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</si>
  <si>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</si>
  <si>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</si>
  <si>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</si>
  <si>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</si>
  <si>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</si>
  <si>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</si>
  <si>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</si>
  <si>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</si>
  <si>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</si>
  <si>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</si>
  <si>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</si>
  <si>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</si>
  <si>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</si>
  <si>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</si>
  <si>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</si>
  <si>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</si>
  <si>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</si>
  <si>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</si>
  <si>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</si>
  <si>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</si>
  <si>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</si>
  <si>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</si>
  <si>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</si>
  <si>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</si>
  <si>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</si>
  <si>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</si>
  <si>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</si>
  <si>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</si>
  <si>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</si>
  <si>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</si>
  <si>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</si>
  <si>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</si>
  <si>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</si>
  <si>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</si>
  <si>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</si>
  <si>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</si>
  <si>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</si>
  <si>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</si>
  <si>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</si>
  <si>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</si>
  <si>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</si>
  <si>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</si>
  <si>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</si>
  <si>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</si>
  <si>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</si>
  <si>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</si>
  <si>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</si>
  <si>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</si>
  <si>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</si>
  <si>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</si>
  <si>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</si>
  <si>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</si>
  <si>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</si>
  <si>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</si>
  <si>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</si>
  <si>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</si>
  <si>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</si>
  <si>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</si>
  <si>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</si>
  <si>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</si>
  <si>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</si>
  <si>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</si>
  <si>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</si>
  <si>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</si>
  <si>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</si>
  <si>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</si>
  <si>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</si>
  <si>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</si>
  <si>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</si>
  <si>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</si>
  <si>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</si>
  <si>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</si>
  <si>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</si>
  <si>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</si>
  <si>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</si>
  <si>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</si>
  <si>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</si>
  <si>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</si>
  <si>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</si>
  <si>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</si>
  <si>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</si>
  <si>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</si>
  <si>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</si>
  <si>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</si>
  <si>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</si>
  <si>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</si>
  <si>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</si>
  <si>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</si>
  <si>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</si>
  <si>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</si>
  <si>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</si>
  <si>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</si>
  <si>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</si>
  <si>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</si>
  <si>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</si>
  <si>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</si>
  <si>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</si>
  <si>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</si>
  <si>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</si>
  <si>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</si>
  <si>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</si>
  <si>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</si>
  <si>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</si>
  <si>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</si>
  <si>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</si>
  <si>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</si>
  <si>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</si>
  <si>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</si>
  <si>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</si>
  <si>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</si>
  <si>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</si>
  <si>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</si>
  <si>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</si>
  <si>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</si>
  <si>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</si>
  <si>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</si>
  <si>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</si>
  <si>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</si>
  <si>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</si>
  <si>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</si>
  <si>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</si>
  <si>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</si>
  <si>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</si>
  <si>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</si>
  <si>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</si>
  <si>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</si>
  <si>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</si>
  <si>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</si>
  <si>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</si>
  <si>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</si>
  <si>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</si>
  <si>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</si>
  <si>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</si>
  <si>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</si>
  <si>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</si>
  <si>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</si>
  <si>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</si>
  <si>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</si>
  <si>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</si>
  <si>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</si>
  <si>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</si>
  <si>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</si>
  <si>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</si>
  <si>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</si>
  <si>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</si>
  <si>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</si>
  <si>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</si>
  <si>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</si>
  <si>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</si>
  <si>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</si>
  <si>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</si>
  <si>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</si>
  <si>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</si>
  <si>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</si>
  <si>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</si>
  <si>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</si>
  <si>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</si>
  <si>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</si>
  <si>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</si>
  <si>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</si>
  <si>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</si>
  <si>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</si>
  <si>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</si>
  <si>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</si>
  <si>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</si>
  <si>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</si>
  <si>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</si>
  <si>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</si>
  <si>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</si>
  <si>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</si>
  <si>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</si>
  <si>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</si>
  <si>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</si>
  <si>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</si>
  <si>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</si>
  <si>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</si>
  <si>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</si>
  <si>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</si>
  <si>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</si>
  <si>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</si>
  <si>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</si>
  <si>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</si>
  <si>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</si>
  <si>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</si>
  <si>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</si>
  <si>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</si>
  <si>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</si>
  <si>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</si>
  <si>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</si>
  <si>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</si>
  <si>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</si>
  <si>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</si>
  <si>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</si>
  <si>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</si>
  <si>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</si>
  <si>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</si>
  <si>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</si>
  <si>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</si>
  <si>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</si>
  <si>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</si>
  <si>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</si>
  <si>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</si>
  <si>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</si>
  <si>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</si>
  <si>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</si>
  <si>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</si>
  <si>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</si>
  <si>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</si>
  <si>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</si>
  <si>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</si>
  <si>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</si>
  <si>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</si>
  <si>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</si>
  <si>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</si>
  <si>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</si>
  <si>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</si>
  <si>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</si>
  <si>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</si>
  <si>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</si>
  <si>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</si>
  <si>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</si>
  <si>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</si>
  <si>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</si>
  <si>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</si>
  <si>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</si>
  <si>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</si>
  <si>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</si>
  <si>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</si>
  <si>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</si>
  <si>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</si>
  <si>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</si>
  <si>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</si>
  <si>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</si>
  <si>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</si>
  <si>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</si>
  <si>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</si>
  <si>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</si>
  <si>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</si>
  <si>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</si>
  <si>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</si>
  <si>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</si>
  <si>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</si>
  <si>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</si>
  <si>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</si>
  <si>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</si>
  <si>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</si>
  <si>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</si>
  <si>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</si>
  <si>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</si>
  <si>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</si>
  <si>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</si>
  <si>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</si>
  <si>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</si>
  <si>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</si>
  <si>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</si>
  <si>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</si>
  <si>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</si>
  <si>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</si>
  <si>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</si>
  <si>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</si>
  <si>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</si>
  <si>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</si>
  <si>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</si>
  <si>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</si>
  <si>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</si>
  <si>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</si>
  <si>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</si>
  <si>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</si>
  <si>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</si>
  <si>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</si>
  <si>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</si>
  <si>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</si>
  <si>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</si>
  <si>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</si>
  <si>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</si>
  <si>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</si>
  <si>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</si>
  <si>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</si>
  <si>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</si>
  <si>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</si>
  <si>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</si>
  <si>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</si>
  <si>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</si>
  <si>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</si>
  <si>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</si>
  <si>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</si>
  <si>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</si>
  <si>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</si>
  <si>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</si>
  <si>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</si>
  <si>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</si>
  <si>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</si>
  <si>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</si>
  <si>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</si>
  <si>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</si>
  <si>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</si>
  <si>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</si>
  <si>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</si>
  <si>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</si>
  <si>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</si>
  <si>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</si>
  <si>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</si>
  <si>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</si>
  <si>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</si>
  <si>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</si>
  <si>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</si>
  <si>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</si>
  <si>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</si>
  <si>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</si>
  <si>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</si>
  <si>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</si>
  <si>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</si>
  <si>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</si>
  <si>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</si>
  <si>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</si>
  <si>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</si>
  <si>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</si>
  <si>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</si>
  <si>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</si>
  <si>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</si>
  <si>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</si>
  <si>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</si>
  <si>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</si>
  <si>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</si>
  <si>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</si>
  <si>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</si>
  <si>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</si>
  <si>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</si>
  <si>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</si>
  <si>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</si>
  <si>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</si>
  <si>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</si>
  <si>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</si>
  <si>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</si>
  <si>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</si>
  <si>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</si>
  <si>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</si>
  <si>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</si>
  <si>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</si>
  <si>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</si>
  <si>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</si>
  <si>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</si>
  <si>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</si>
  <si>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</si>
  <si>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</si>
  <si>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</si>
  <si>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</si>
  <si>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</si>
  <si>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</si>
  <si>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</si>
  <si>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</si>
  <si>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</si>
  <si>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</si>
  <si>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</si>
  <si>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</si>
  <si>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</si>
  <si>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</si>
  <si>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</si>
  <si>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</si>
  <si>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</si>
  <si>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</si>
  <si>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</si>
  <si>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</si>
  <si>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</si>
  <si>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</si>
  <si>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</si>
  <si>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</si>
  <si>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</si>
  <si>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</si>
  <si>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</si>
  <si>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</si>
  <si>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</si>
  <si>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</si>
  <si>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</si>
  <si>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</si>
  <si>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</si>
  <si>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</si>
  <si>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</si>
  <si>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</si>
  <si>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</si>
  <si>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</si>
  <si>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</si>
  <si>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</si>
  <si>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</si>
  <si>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</si>
  <si>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</si>
  <si>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</si>
  <si>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</si>
  <si>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</si>
  <si>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</si>
  <si>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</si>
  <si>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</si>
  <si>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</si>
  <si>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</si>
  <si>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</si>
  <si>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</si>
  <si>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</si>
  <si>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</si>
  <si>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</si>
  <si>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</si>
  <si>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</si>
  <si>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</si>
  <si>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</si>
  <si>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</si>
  <si>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</si>
  <si>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</si>
  <si>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</si>
  <si>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</si>
  <si>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</si>
  <si>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</si>
  <si>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</si>
  <si>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</si>
  <si>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</si>
  <si>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</si>
  <si>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</si>
  <si>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</si>
  <si>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</si>
  <si>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</si>
  <si>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</si>
  <si>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</si>
  <si>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</si>
  <si>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</si>
  <si>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</si>
  <si>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</si>
  <si>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</si>
  <si>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</si>
  <si>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</si>
  <si>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</si>
  <si>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</si>
  <si>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</si>
  <si>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</si>
  <si>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</si>
  <si>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</si>
  <si>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</si>
  <si>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</si>
  <si>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</si>
  <si>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</si>
  <si>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</si>
  <si>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</si>
  <si>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</si>
  <si>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</si>
  <si>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</si>
  <si>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</si>
  <si>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</si>
  <si>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</si>
  <si>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</si>
  <si>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</si>
  <si>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</si>
  <si>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</si>
  <si>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</si>
  <si>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</si>
  <si>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</si>
  <si>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</si>
  <si>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</si>
  <si>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</si>
  <si>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</si>
  <si>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</si>
  <si>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</si>
  <si>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</si>
  <si>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</si>
  <si>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</si>
  <si>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</si>
  <si>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</si>
  <si>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</si>
  <si>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</si>
  <si>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</si>
  <si>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</si>
  <si>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</si>
  <si>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</si>
  <si>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</si>
  <si>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</si>
  <si>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</si>
  <si>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</si>
  <si>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</si>
  <si>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</si>
  <si>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</si>
  <si>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</si>
  <si>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</si>
  <si>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</si>
  <si>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</si>
  <si>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</si>
  <si>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</si>
  <si>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</si>
  <si>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</si>
  <si>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</si>
  <si>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</si>
  <si>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</si>
  <si>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</si>
  <si>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</si>
  <si>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</si>
  <si>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</si>
  <si>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</si>
  <si>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</si>
  <si>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</si>
  <si>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</si>
  <si>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</si>
  <si>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</si>
  <si>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</si>
  <si>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</si>
  <si>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</si>
  <si>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</si>
  <si>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</si>
  <si>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</si>
  <si>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</si>
  <si>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</si>
  <si>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</si>
  <si>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</si>
  <si>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</si>
  <si>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</si>
  <si>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</si>
  <si>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</si>
  <si>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</si>
  <si>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</si>
  <si>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</si>
  <si>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</si>
  <si>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</si>
  <si>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</si>
  <si>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</si>
  <si>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</si>
  <si>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</si>
  <si>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</si>
  <si>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</si>
  <si>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</si>
  <si>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</si>
  <si>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</si>
  <si>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</si>
  <si>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</si>
  <si>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</si>
  <si>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</si>
  <si>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</si>
  <si>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</si>
  <si>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</si>
  <si>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</si>
  <si>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</si>
  <si>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</si>
  <si>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</si>
  <si>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</si>
  <si>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</si>
  <si>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</si>
  <si>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</si>
  <si>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</si>
  <si>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</si>
  <si>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</si>
  <si>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</si>
  <si>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</si>
  <si>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</si>
  <si>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</si>
  <si>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</si>
  <si>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</si>
  <si>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</si>
  <si>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</si>
  <si>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</si>
  <si>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</si>
  <si>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</si>
  <si>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</si>
  <si>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</si>
  <si>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</si>
  <si>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</si>
  <si>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</si>
  <si>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</si>
  <si>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</si>
  <si>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</si>
  <si>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</si>
  <si>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</si>
  <si>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</si>
  <si>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</si>
  <si>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</si>
  <si>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</si>
  <si>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</si>
  <si>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</si>
  <si>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</si>
  <si>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</si>
  <si>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</si>
  <si>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</si>
  <si>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</si>
  <si>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</si>
  <si>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</si>
  <si>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</si>
  <si>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</si>
  <si>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</si>
  <si>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</si>
  <si>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</si>
  <si>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</si>
  <si>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</si>
  <si>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</si>
  <si>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</si>
  <si>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</si>
  <si>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</si>
  <si>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</si>
  <si>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</si>
  <si>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</si>
  <si>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</si>
  <si>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</si>
  <si>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</si>
  <si>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</si>
  <si>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</si>
  <si>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</si>
  <si>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</si>
  <si>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</si>
  <si>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</si>
  <si>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</si>
  <si>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</si>
  <si>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</si>
  <si>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</si>
  <si>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</si>
  <si>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</si>
  <si>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</si>
  <si>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</si>
  <si>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</si>
  <si>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</si>
  <si>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</si>
  <si>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</si>
  <si>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</si>
  <si>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</si>
  <si>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</si>
  <si>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</si>
  <si>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</si>
  <si>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</si>
  <si>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</si>
  <si>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</si>
  <si>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</si>
  <si>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</si>
  <si>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</si>
  <si>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</si>
  <si>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</si>
  <si>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</si>
  <si>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</si>
  <si>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</si>
  <si>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</si>
  <si>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</si>
  <si>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</si>
  <si>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</si>
  <si>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</si>
  <si>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</si>
  <si>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</si>
  <si>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</si>
  <si>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</si>
  <si>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</si>
  <si>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</si>
  <si>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</si>
  <si>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</si>
  <si>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</si>
  <si>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</si>
  <si>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</si>
  <si>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</si>
  <si>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</si>
  <si>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</si>
  <si>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</si>
  <si>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</si>
  <si>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</si>
  <si>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</si>
  <si>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</si>
  <si>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</si>
  <si>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</si>
  <si>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</si>
  <si>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</si>
  <si>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</si>
  <si>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</si>
  <si>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</si>
  <si>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</si>
  <si>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</si>
  <si>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</si>
  <si>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</si>
  <si>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</si>
  <si>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</si>
  <si>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</si>
  <si>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</si>
  <si>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</si>
  <si>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</si>
  <si>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</si>
  <si>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</si>
  <si>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</si>
  <si>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</si>
  <si>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</si>
  <si>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</si>
  <si>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</si>
  <si>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</si>
  <si>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</si>
  <si>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</si>
  <si>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</si>
  <si>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</si>
  <si>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</si>
  <si>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</si>
  <si>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</si>
  <si>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</si>
  <si>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</si>
  <si>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</si>
  <si>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</si>
  <si>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</si>
  <si>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</si>
  <si>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</si>
  <si>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</si>
  <si>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</si>
  <si>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</si>
  <si>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</si>
  <si>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</si>
  <si>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</si>
  <si>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</si>
  <si>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</si>
  <si>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</si>
  <si>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</si>
  <si>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</si>
  <si>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</si>
  <si>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</si>
  <si>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</si>
  <si>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</si>
  <si>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</si>
  <si>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</si>
  <si>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</si>
  <si>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</si>
  <si>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</si>
  <si>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</si>
  <si>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</si>
  <si>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</si>
  <si>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</si>
  <si>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</si>
  <si>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</si>
  <si>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</si>
  <si>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</si>
  <si>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</si>
  <si>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</si>
  <si>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</si>
  <si>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</si>
  <si>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</si>
  <si>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</si>
  <si>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</si>
  <si>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</si>
  <si>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</si>
  <si>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</si>
  <si>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</si>
  <si>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</si>
  <si>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</si>
  <si>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</si>
  <si>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</si>
  <si>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</si>
  <si>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</si>
  <si>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</si>
  <si>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</si>
  <si>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</si>
  <si>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</si>
  <si>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</si>
  <si>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</si>
  <si>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</si>
  <si>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</si>
  <si>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</si>
  <si>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</si>
  <si>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</si>
  <si>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</si>
  <si>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</si>
  <si>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</si>
  <si>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</si>
  <si>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</si>
  <si>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</si>
  <si>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</si>
  <si>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</si>
  <si>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</si>
  <si>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</si>
  <si>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</si>
  <si>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</si>
  <si>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</si>
  <si>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</si>
  <si>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</si>
  <si>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</si>
  <si>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</si>
  <si>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</si>
  <si>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</si>
  <si>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</si>
  <si>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</si>
  <si>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</si>
  <si>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</si>
  <si>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</si>
  <si>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</si>
  <si>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</si>
  <si>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</si>
  <si>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</si>
  <si>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</si>
  <si>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</si>
  <si>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</si>
  <si>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</si>
  <si>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</si>
  <si>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</si>
  <si>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</si>
  <si>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</si>
  <si>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</si>
  <si>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</si>
  <si>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</si>
  <si>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</si>
  <si>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</si>
  <si>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</si>
  <si>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</si>
  <si>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</si>
  <si>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</si>
  <si>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</si>
  <si>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</si>
  <si>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</si>
  <si>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</si>
  <si>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</si>
  <si>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</si>
  <si>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</si>
  <si>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</si>
  <si>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</si>
  <si>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</si>
  <si>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</si>
  <si>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</si>
  <si>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</si>
  <si>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</si>
  <si>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</si>
  <si>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</si>
  <si>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</si>
  <si>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</si>
  <si>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</si>
  <si>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</si>
  <si>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</si>
  <si>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</si>
  <si>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</si>
  <si>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</si>
  <si>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</si>
  <si>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</si>
  <si>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</si>
  <si>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</si>
  <si>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</si>
  <si>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</si>
  <si>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</si>
  <si>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</si>
  <si>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</si>
  <si>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</si>
  <si>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</si>
  <si>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</si>
  <si>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</si>
  <si>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</si>
  <si>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</si>
  <si>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</si>
  <si>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</si>
  <si>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</si>
  <si>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</si>
  <si>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</si>
  <si>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</si>
  <si>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</si>
  <si>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</si>
  <si>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</si>
  <si>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</si>
  <si>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</si>
  <si>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</si>
  <si>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</si>
  <si>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</si>
  <si>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</si>
  <si>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</si>
  <si>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</si>
  <si>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</si>
  <si>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</si>
  <si>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</si>
  <si>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</si>
  <si>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</si>
  <si>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</si>
  <si>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</si>
  <si>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</si>
  <si>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</si>
  <si>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</si>
  <si>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</si>
  <si>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</si>
  <si>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</si>
  <si>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</si>
  <si>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</si>
  <si>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</si>
  <si>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</si>
  <si>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</si>
  <si>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</si>
  <si>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</si>
  <si>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</si>
  <si>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</si>
  <si>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</si>
  <si>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</si>
  <si>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</si>
  <si>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</si>
  <si>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</si>
  <si>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</si>
  <si>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</si>
  <si>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</si>
  <si>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</si>
  <si>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</si>
  <si>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</si>
  <si>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</si>
  <si>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</si>
  <si>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</si>
  <si>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</si>
  <si>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</si>
  <si>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</si>
  <si>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</si>
  <si>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</si>
  <si>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</si>
  <si>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</si>
  <si>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</si>
  <si>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</si>
  <si>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</si>
  <si>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</si>
  <si>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</si>
  <si>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</si>
  <si>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</si>
  <si>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</si>
  <si>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</si>
  <si>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</si>
  <si>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</si>
  <si>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</si>
  <si>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</si>
  <si>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</si>
  <si>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</si>
  <si>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</si>
  <si>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</si>
  <si>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</si>
  <si>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</si>
  <si>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</si>
  <si>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</si>
  <si>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</si>
  <si>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</si>
  <si>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</si>
  <si>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</si>
  <si>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</si>
  <si>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</si>
  <si>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</si>
  <si>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</si>
  <si>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</si>
  <si>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</si>
  <si>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</si>
  <si>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</si>
  <si>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</si>
  <si>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</si>
  <si>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</si>
  <si>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</si>
  <si>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</si>
  <si>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</si>
  <si>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</si>
  <si>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</si>
  <si>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</si>
  <si>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</si>
  <si>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</si>
  <si>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</si>
  <si>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</si>
  <si>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</si>
  <si>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</si>
  <si>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</si>
  <si>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</si>
  <si>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</si>
  <si>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</si>
  <si>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</si>
  <si>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</si>
  <si>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</si>
  <si>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</si>
  <si>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</si>
  <si>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</si>
  <si>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</si>
  <si>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</si>
  <si>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</si>
  <si>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</si>
  <si>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</si>
  <si>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</si>
  <si>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</si>
  <si>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</si>
  <si>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</si>
  <si>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</si>
  <si>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</si>
  <si>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</si>
  <si>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</si>
  <si>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</si>
  <si>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</si>
  <si>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</si>
  <si>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</si>
  <si>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</si>
  <si>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</si>
  <si>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</si>
  <si>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</si>
  <si>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</si>
  <si>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</si>
  <si>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</si>
  <si>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</si>
  <si>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</si>
  <si>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</si>
  <si>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</si>
  <si>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</si>
  <si>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</si>
  <si>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</si>
  <si>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</si>
  <si>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</si>
  <si>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</si>
  <si>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</si>
  <si>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</si>
  <si>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</si>
  <si>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</si>
  <si>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</si>
  <si>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</si>
  <si>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</si>
  <si>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</si>
  <si>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</si>
  <si>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</si>
  <si>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</si>
  <si>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</si>
  <si>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</si>
  <si>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</si>
  <si>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</si>
  <si>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</si>
  <si>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</si>
  <si>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</si>
  <si>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</si>
  <si>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</si>
  <si>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</si>
  <si>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</si>
  <si>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</si>
  <si>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</si>
  <si>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</si>
  <si>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</si>
  <si>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</si>
  <si>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</si>
  <si>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</si>
  <si>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</si>
  <si>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</si>
  <si>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</si>
  <si>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</si>
  <si>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</si>
  <si>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</si>
  <si>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</si>
  <si>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</si>
  <si>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</si>
  <si>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</si>
  <si>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</si>
  <si>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</si>
  <si>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</si>
  <si>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</si>
  <si>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</si>
  <si>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</si>
  <si>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</si>
  <si>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</si>
  <si>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</si>
  <si>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</si>
  <si>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</si>
  <si>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</si>
  <si>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</si>
  <si>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</si>
  <si>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</si>
  <si>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</si>
  <si>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</si>
  <si>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</si>
  <si>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</si>
  <si>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</si>
  <si>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</si>
  <si>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</si>
  <si>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</si>
  <si>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</si>
  <si>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</si>
  <si>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</si>
  <si>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</si>
  <si>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</si>
  <si>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</si>
  <si>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</si>
  <si>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</si>
  <si>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</si>
  <si>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</si>
  <si>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</si>
  <si>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</si>
  <si>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</si>
  <si>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</si>
  <si>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</si>
  <si>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</si>
  <si>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</si>
  <si>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</si>
  <si>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</si>
  <si>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</si>
  <si>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</si>
  <si>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</si>
  <si>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</si>
  <si>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</si>
  <si>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</si>
  <si>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</si>
  <si>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</si>
  <si>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</si>
  <si>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</si>
  <si>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</si>
  <si>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</si>
  <si>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</si>
  <si>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</si>
  <si>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</si>
  <si>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</si>
  <si>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</si>
  <si>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</si>
  <si>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</si>
  <si>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</si>
  <si>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</si>
  <si>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</si>
  <si>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</si>
  <si>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</si>
  <si>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</si>
  <si>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</si>
  <si>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</si>
  <si>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</si>
  <si>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</si>
  <si>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</si>
  <si>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</si>
  <si>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</si>
  <si>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</si>
  <si>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</si>
  <si>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</si>
  <si>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</si>
  <si>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</si>
  <si>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</si>
  <si>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</si>
  <si>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</si>
  <si>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</si>
  <si>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</si>
  <si>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</si>
  <si>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</si>
  <si>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</si>
  <si>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</si>
  <si>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</si>
  <si>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</si>
  <si>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</si>
  <si>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</si>
  <si>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</si>
  <si>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</si>
  <si>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</si>
  <si>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</si>
  <si>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</si>
  <si>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</si>
  <si>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</si>
  <si>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</si>
  <si>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</si>
  <si>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</si>
  <si>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</si>
  <si>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</si>
  <si>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</si>
  <si>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</si>
  <si>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</si>
  <si>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</si>
  <si>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</si>
  <si>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</si>
  <si>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</si>
  <si>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</si>
  <si>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</si>
  <si>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</si>
  <si>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</si>
  <si>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</si>
  <si>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</si>
  <si>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</si>
  <si>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</si>
  <si>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</si>
  <si>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</si>
  <si>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</si>
  <si>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</si>
  <si>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</si>
  <si>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</si>
  <si>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</si>
  <si>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</si>
  <si>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</si>
  <si>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</si>
  <si>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</si>
  <si>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</si>
  <si>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</si>
  <si>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</si>
  <si>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</si>
  <si>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</si>
  <si>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</si>
  <si>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</si>
  <si>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</si>
  <si>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</si>
  <si>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</si>
  <si>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</si>
  <si>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</si>
  <si>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</si>
  <si>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</si>
  <si>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</si>
  <si>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</si>
  <si>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</si>
  <si>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</si>
  <si>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</si>
  <si>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</si>
  <si>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</si>
  <si>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</si>
  <si>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</si>
  <si>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</si>
  <si>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</si>
  <si>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</si>
  <si>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</si>
  <si>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</si>
  <si>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</si>
  <si>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</si>
  <si>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</si>
  <si>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</si>
  <si>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</si>
  <si>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</si>
  <si>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</si>
  <si>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</si>
  <si>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</si>
  <si>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</si>
  <si>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</si>
  <si>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</si>
  <si>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</si>
  <si>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</si>
  <si>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</si>
  <si>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</si>
  <si>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</si>
  <si>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</si>
  <si>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</si>
  <si>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</si>
  <si>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</si>
  <si>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</si>
  <si>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</si>
  <si>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</si>
  <si>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</si>
  <si>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</si>
  <si>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</si>
  <si>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</si>
  <si>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</si>
  <si>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</si>
  <si>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</si>
  <si>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</si>
  <si>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</si>
  <si>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</si>
  <si>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</si>
  <si>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</si>
  <si>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</si>
  <si>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</si>
  <si>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</si>
  <si>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</si>
  <si>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</si>
  <si>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</si>
  <si>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</si>
  <si>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</si>
  <si>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</si>
  <si>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</si>
  <si>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</si>
  <si>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</si>
  <si>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</si>
  <si>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</si>
  <si>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</si>
  <si>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</si>
  <si>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</si>
  <si>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</si>
  <si>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</si>
  <si>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</si>
  <si>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</si>
  <si>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</si>
  <si>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</si>
  <si>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</si>
  <si>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</si>
  <si>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</si>
  <si>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</si>
  <si>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</si>
  <si>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</si>
  <si>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</si>
  <si>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</si>
  <si>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</si>
  <si>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</si>
  <si>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</si>
  <si>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</si>
  <si>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</si>
  <si>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</si>
  <si>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</si>
  <si>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</si>
  <si>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</si>
  <si>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</si>
  <si>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</si>
  <si>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</si>
  <si>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</si>
  <si>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</si>
  <si>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</si>
  <si>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</si>
  <si>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</si>
  <si>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</si>
  <si>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</si>
  <si>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</si>
  <si>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</si>
  <si>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</si>
  <si>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</si>
  <si>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</si>
  <si>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</si>
  <si>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</si>
  <si>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</si>
  <si>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</si>
  <si>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</si>
  <si>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</si>
  <si>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</si>
  <si>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</si>
  <si>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</si>
  <si>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</si>
  <si>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</si>
  <si>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</si>
  <si>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</si>
  <si>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</si>
  <si>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</si>
  <si>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</si>
  <si>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</si>
  <si>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</si>
  <si>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</si>
  <si>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</si>
  <si>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</si>
  <si>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</si>
  <si>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</si>
  <si>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</si>
  <si>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</si>
  <si>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</si>
  <si>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</si>
  <si>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</si>
  <si>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</si>
  <si>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</si>
  <si>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</si>
  <si>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</si>
  <si>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</si>
  <si>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</si>
  <si>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</si>
  <si>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</si>
  <si>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</si>
  <si>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</si>
  <si>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</si>
  <si>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</si>
  <si>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</si>
  <si>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</si>
  <si>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</si>
  <si>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</si>
  <si>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</si>
  <si>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</si>
  <si>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</si>
  <si>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</si>
  <si>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</si>
  <si>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</si>
  <si>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</si>
  <si>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</si>
  <si>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</si>
  <si>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</si>
  <si>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</si>
  <si>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</si>
  <si>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</si>
  <si>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</si>
  <si>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</si>
  <si>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</si>
  <si>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</si>
  <si>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</si>
  <si>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</si>
  <si>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</si>
  <si>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</si>
  <si>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</si>
  <si>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</si>
  <si>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</si>
  <si>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</si>
  <si>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</si>
  <si>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</si>
  <si>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</si>
  <si>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</si>
  <si>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</si>
  <si>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</si>
  <si>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</si>
  <si>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</si>
  <si>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</si>
  <si>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</si>
  <si>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</si>
  <si>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</si>
  <si>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</si>
  <si>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</si>
  <si>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</si>
  <si>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</si>
  <si>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</si>
  <si>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</si>
  <si>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</si>
  <si>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</si>
  <si>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</si>
  <si>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</si>
  <si>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</si>
  <si>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</si>
  <si>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</si>
  <si>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</si>
  <si>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</si>
  <si>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</si>
  <si>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</si>
  <si>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</si>
  <si>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</si>
  <si>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</si>
  <si>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</si>
  <si>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</si>
  <si>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</si>
  <si>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</si>
  <si>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</si>
  <si>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</si>
  <si>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</si>
  <si>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</si>
  <si>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</si>
  <si>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</si>
  <si>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</si>
  <si>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</si>
  <si>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</si>
  <si>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</si>
  <si>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</si>
  <si>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</si>
  <si>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</si>
  <si>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</si>
  <si>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</si>
  <si>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</si>
  <si>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</si>
  <si>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</si>
  <si>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</si>
  <si>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</si>
  <si>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</si>
  <si>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</si>
  <si>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</si>
  <si>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</si>
  <si>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</si>
  <si>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</si>
  <si>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</si>
  <si>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</si>
  <si>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</si>
  <si>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</si>
  <si>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</si>
  <si>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</si>
  <si>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</si>
  <si>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</si>
  <si>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</si>
  <si>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</si>
  <si>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</si>
  <si>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</si>
  <si>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</si>
  <si>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</si>
  <si>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</si>
  <si>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</si>
  <si>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</si>
  <si>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</si>
  <si>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</si>
  <si>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</si>
  <si>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</si>
  <si>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</si>
  <si>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</si>
  <si>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</si>
  <si>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</si>
  <si>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</si>
  <si>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</si>
  <si>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</si>
  <si>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</si>
  <si>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</si>
  <si>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</si>
  <si>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</si>
  <si>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</si>
  <si>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</si>
  <si>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</si>
  <si>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</si>
  <si>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</si>
  <si>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</si>
  <si>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</si>
  <si>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</si>
  <si>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</si>
  <si>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</si>
  <si>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</si>
  <si>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</si>
  <si>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</si>
  <si>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</si>
  <si>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</si>
  <si>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</si>
  <si>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</si>
  <si>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</si>
  <si>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</si>
  <si>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</si>
  <si>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</si>
  <si>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</si>
  <si>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</si>
  <si>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</si>
  <si>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</si>
  <si>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</si>
  <si>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</si>
  <si>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</si>
  <si>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</si>
  <si>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</si>
  <si>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</si>
  <si>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</si>
  <si>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</si>
  <si>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</si>
  <si>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</si>
  <si>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</si>
  <si>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</si>
  <si>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</si>
  <si>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</si>
  <si>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</si>
  <si>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</si>
  <si>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</si>
  <si>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</si>
  <si>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</si>
  <si>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</si>
  <si>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</si>
  <si>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</si>
  <si>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</si>
  <si>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</si>
  <si>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</si>
  <si>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</si>
  <si>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</si>
  <si>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</si>
  <si>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</si>
  <si>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</si>
  <si>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</si>
  <si>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</si>
  <si>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</si>
  <si>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</si>
  <si>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</si>
  <si>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</si>
  <si>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</si>
  <si>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</si>
  <si>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</si>
  <si>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</si>
  <si>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</si>
  <si>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</si>
  <si>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</si>
  <si>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</si>
  <si>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</si>
  <si>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</si>
  <si>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</si>
  <si>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</si>
  <si>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</si>
  <si>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</si>
  <si>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</si>
  <si>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</si>
  <si>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</si>
  <si>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</si>
  <si>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</si>
  <si>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</si>
  <si>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</si>
  <si>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</si>
  <si>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</si>
  <si>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</si>
  <si>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</si>
  <si>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</si>
  <si>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</si>
  <si>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</si>
  <si>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</si>
  <si>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</si>
  <si>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</si>
  <si>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</si>
  <si>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</si>
  <si>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</si>
  <si>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</si>
  <si>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</si>
  <si>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</si>
  <si>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</si>
  <si>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</si>
  <si>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</si>
  <si>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</si>
  <si>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</si>
  <si>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</si>
  <si>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</si>
  <si>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</si>
  <si>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</si>
  <si>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</si>
  <si>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</si>
  <si>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</si>
  <si>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</si>
  <si>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</si>
  <si>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</si>
  <si>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</si>
  <si>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</si>
  <si>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</si>
  <si>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</si>
  <si>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</si>
  <si>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</si>
  <si>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</si>
  <si>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</si>
  <si>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</si>
  <si>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</si>
  <si>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</si>
  <si>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</si>
  <si>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</si>
  <si>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</si>
  <si>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</si>
  <si>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</si>
  <si>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</si>
  <si>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</si>
  <si>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</si>
  <si>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</si>
  <si>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</si>
  <si>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</si>
  <si>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</si>
  <si>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</si>
  <si>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</si>
  <si>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</si>
  <si>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</si>
  <si>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</si>
  <si>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</si>
  <si>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</si>
  <si>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</si>
  <si>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</si>
  <si>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</si>
  <si>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</si>
  <si>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</si>
  <si>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</si>
  <si>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</si>
  <si>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</si>
  <si>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</si>
  <si>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</si>
  <si>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</si>
  <si>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</si>
  <si>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</si>
  <si>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</si>
  <si>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</si>
  <si>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</si>
  <si>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</si>
  <si>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</si>
  <si>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</si>
  <si>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</si>
  <si>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</si>
  <si>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</si>
  <si>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</si>
  <si>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</si>
  <si>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</si>
  <si>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</si>
  <si>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</si>
  <si>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</si>
  <si>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</si>
  <si>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</si>
  <si>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</si>
  <si>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</si>
  <si>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</si>
  <si>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</si>
  <si>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</si>
  <si>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</si>
  <si>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</si>
  <si>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</si>
  <si>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</si>
  <si>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</si>
  <si>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</si>
  <si>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</si>
  <si>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</si>
  <si>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</si>
  <si>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</si>
  <si>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</si>
  <si>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</si>
  <si>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</si>
  <si>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</si>
  <si>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</si>
  <si>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</si>
  <si>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</si>
  <si>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</si>
  <si>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</si>
  <si>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</si>
  <si>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</si>
  <si>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</si>
  <si>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</si>
  <si>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</si>
  <si>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</si>
  <si>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</si>
  <si>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</si>
  <si>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</si>
  <si>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</si>
  <si>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</si>
  <si>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</si>
  <si>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</si>
  <si>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</si>
  <si>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</si>
  <si>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</si>
  <si>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</si>
  <si>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</si>
  <si>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</si>
  <si>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</si>
  <si>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</si>
  <si>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</si>
  <si>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</si>
  <si>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</si>
  <si>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</si>
  <si>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</si>
  <si>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</si>
  <si>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</si>
  <si>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</si>
  <si>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</si>
  <si>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</si>
  <si>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</si>
  <si>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</si>
  <si>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</si>
  <si>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</si>
  <si>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</si>
  <si>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</si>
  <si>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</si>
  <si>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</si>
  <si>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</si>
  <si>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</si>
  <si>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</si>
  <si>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</si>
  <si>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</si>
  <si>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</si>
  <si>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</si>
  <si>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</si>
  <si>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</si>
  <si>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</si>
  <si>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</si>
  <si>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</si>
  <si>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</si>
  <si>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</si>
  <si>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</si>
  <si>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</si>
  <si>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</si>
  <si>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</si>
  <si>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</si>
  <si>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</si>
  <si>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</si>
  <si>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</si>
  <si>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</si>
  <si>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</si>
  <si>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</si>
  <si>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</si>
  <si>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</si>
  <si>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</si>
  <si>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</si>
  <si>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</si>
  <si>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</si>
  <si>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</si>
  <si>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</si>
  <si>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</si>
  <si>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</si>
  <si>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</si>
  <si>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</si>
  <si>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</si>
  <si>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</si>
  <si>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</si>
  <si>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</si>
  <si>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</si>
  <si>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</si>
  <si>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</si>
  <si>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</si>
  <si>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</si>
  <si>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</si>
  <si>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</si>
  <si>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</si>
  <si>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</si>
  <si>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</si>
  <si>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</si>
  <si>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</si>
  <si>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</si>
  <si>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</si>
  <si>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</si>
  <si>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</si>
  <si>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</si>
  <si>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</si>
  <si>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</si>
  <si>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</si>
  <si>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</si>
  <si>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</si>
  <si>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</si>
  <si>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</si>
  <si>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</si>
  <si>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</si>
  <si>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</si>
  <si>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</si>
  <si>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</si>
  <si>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</si>
  <si>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</si>
  <si>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</si>
  <si>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</si>
  <si>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</si>
  <si>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</si>
  <si>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</si>
  <si>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</si>
  <si>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</si>
  <si>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</si>
  <si>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</si>
  <si>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</si>
  <si>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</si>
  <si>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</si>
  <si>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</si>
  <si>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</si>
  <si>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</si>
  <si>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</si>
  <si>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</si>
  <si>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</si>
  <si>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</si>
  <si>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</si>
  <si>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</si>
  <si>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</si>
  <si>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</si>
  <si>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</si>
  <si>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</si>
  <si>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</si>
  <si>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</si>
  <si>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</si>
  <si>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</si>
  <si>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</si>
  <si>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</si>
  <si>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</si>
  <si>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</si>
  <si>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</si>
  <si>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</si>
  <si>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</si>
  <si>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</si>
  <si>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</si>
  <si>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</si>
  <si>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</si>
  <si>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</si>
  <si>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</si>
  <si>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</si>
  <si>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</si>
  <si>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</si>
  <si>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</si>
  <si>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</si>
  <si>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</si>
  <si>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</si>
  <si>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</si>
  <si>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</si>
  <si>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</si>
  <si>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</si>
  <si>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</si>
  <si>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</si>
  <si>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</si>
  <si>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</si>
  <si>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</si>
  <si>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</si>
  <si>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</si>
  <si>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</si>
  <si>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</si>
  <si>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</si>
  <si>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</si>
  <si>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</si>
  <si>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</si>
  <si>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</si>
  <si>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</si>
  <si>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</si>
  <si>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</si>
  <si>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</si>
  <si>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</si>
  <si>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</si>
  <si>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</si>
  <si>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</si>
  <si>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</si>
  <si>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</si>
  <si>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</si>
  <si>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</si>
  <si>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</si>
  <si>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</si>
  <si>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</si>
  <si>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</si>
  <si>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</si>
  <si>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</si>
  <si>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</si>
  <si>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</si>
  <si>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</si>
  <si>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</si>
  <si>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</si>
  <si>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</si>
  <si>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</si>
  <si>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</si>
  <si>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</si>
  <si>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</si>
  <si>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</si>
  <si>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</si>
  <si>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</si>
  <si>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</si>
  <si>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</si>
  <si>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</si>
  <si>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</si>
  <si>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</si>
  <si>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</si>
  <si>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</si>
  <si>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</si>
  <si>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</si>
  <si>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</si>
  <si>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</si>
  <si>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</si>
  <si>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</si>
  <si>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</si>
  <si>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</si>
  <si>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</si>
  <si>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</si>
  <si>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</si>
  <si>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</si>
  <si>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</si>
  <si>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</si>
  <si>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</si>
  <si>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</si>
  <si>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</si>
  <si>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</si>
  <si>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</si>
  <si>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</si>
  <si>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</si>
  <si>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</si>
  <si>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</si>
  <si>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</si>
  <si>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</si>
  <si>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</si>
  <si>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</si>
  <si>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</si>
  <si>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</si>
  <si>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</si>
  <si>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</si>
  <si>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</si>
  <si>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</si>
  <si>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</si>
  <si>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</si>
  <si>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</si>
  <si>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</si>
  <si>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</si>
  <si>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</si>
  <si>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</si>
  <si>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</si>
  <si>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</si>
  <si>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</si>
  <si>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</si>
  <si>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</si>
  <si>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</si>
  <si>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</si>
  <si>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</si>
  <si>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</si>
  <si>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</si>
  <si>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</si>
  <si>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</si>
  <si>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</si>
  <si>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</si>
  <si>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</si>
  <si>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</si>
  <si>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</si>
  <si>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</si>
  <si>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</si>
  <si>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</si>
  <si>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</si>
  <si>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</si>
  <si>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</si>
  <si>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</si>
  <si>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</si>
  <si>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</si>
  <si>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</si>
  <si>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</si>
  <si>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</si>
  <si>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</si>
  <si>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</si>
  <si>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</si>
  <si>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</si>
  <si>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</si>
  <si>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</si>
  <si>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</si>
  <si>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</si>
  <si>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</si>
  <si>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</si>
  <si>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</si>
  <si>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</si>
  <si>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</si>
  <si>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</si>
  <si>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</si>
  <si>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</si>
  <si>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</si>
  <si>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</si>
  <si>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</si>
  <si>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</si>
  <si>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</si>
  <si>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</si>
  <si>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</si>
  <si>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</si>
  <si>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</si>
  <si>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</si>
  <si>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</si>
  <si>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</si>
  <si>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</si>
  <si>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</si>
  <si>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</si>
  <si>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</si>
  <si>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</si>
  <si>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</si>
  <si>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</si>
  <si>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</si>
  <si>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</si>
  <si>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</si>
  <si>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</si>
  <si>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</si>
  <si>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</si>
  <si>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</si>
  <si>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</si>
  <si>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</si>
  <si>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</si>
  <si>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</si>
  <si>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</si>
  <si>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</si>
  <si>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</si>
  <si>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</si>
  <si>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</si>
  <si>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</si>
  <si>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</si>
  <si>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</si>
  <si>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</si>
  <si>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</si>
  <si>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</si>
  <si>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</si>
  <si>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</si>
  <si>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</si>
  <si>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</si>
  <si>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</si>
  <si>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</si>
  <si>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</si>
  <si>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</si>
  <si>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</si>
  <si>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</si>
  <si>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</si>
  <si>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</si>
  <si>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</si>
  <si>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</si>
  <si>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</si>
  <si>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</si>
  <si>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</si>
  <si>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</si>
  <si>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</si>
  <si>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</si>
  <si>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</si>
  <si>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</si>
  <si>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</si>
  <si>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</si>
  <si>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</si>
  <si>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</si>
  <si>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</si>
  <si>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</si>
  <si>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</si>
  <si>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</si>
  <si>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</si>
  <si>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</si>
  <si>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</si>
  <si>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</si>
  <si>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</si>
  <si>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</si>
  <si>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</si>
  <si>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</si>
  <si>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</si>
  <si>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</si>
  <si>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</si>
  <si>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</si>
  <si>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</si>
  <si>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</si>
  <si>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</si>
  <si>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</si>
  <si>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</si>
  <si>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</si>
  <si>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</si>
  <si>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</si>
  <si>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</si>
  <si>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</si>
  <si>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</si>
  <si>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</si>
  <si>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</si>
  <si>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</si>
  <si>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</si>
  <si>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</si>
  <si>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</si>
  <si>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</si>
  <si>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</si>
  <si>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</si>
  <si>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</si>
  <si>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</si>
  <si>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</si>
  <si>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</si>
  <si>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</si>
  <si>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</si>
  <si>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</si>
  <si>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</si>
  <si>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</si>
  <si>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</si>
  <si>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</si>
  <si>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</si>
  <si>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</si>
  <si>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</si>
  <si>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</si>
  <si>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</si>
  <si>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</si>
  <si>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</si>
  <si>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</si>
  <si>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</si>
  <si>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</si>
  <si>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</si>
  <si>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</si>
  <si>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</si>
  <si>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</si>
  <si>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</si>
  <si>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</si>
  <si>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</si>
  <si>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</si>
  <si>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</si>
  <si>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</si>
  <si>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</si>
  <si>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</si>
  <si>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</si>
  <si>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</si>
  <si>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</si>
  <si>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</si>
  <si>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</si>
  <si>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</si>
  <si>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</si>
  <si>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</si>
  <si>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</si>
  <si>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</si>
  <si>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</si>
  <si>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</si>
  <si>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</si>
  <si>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</si>
  <si>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</si>
  <si>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</si>
  <si>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</si>
  <si>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</si>
  <si>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</si>
  <si>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</si>
  <si>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</si>
  <si>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</si>
  <si>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</si>
  <si>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</si>
  <si>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</si>
  <si>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</si>
  <si>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</si>
  <si>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</si>
  <si>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</si>
  <si>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</si>
  <si>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</si>
  <si>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</si>
  <si>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</si>
  <si>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</si>
  <si>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</si>
  <si>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</si>
  <si>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</si>
  <si>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</si>
  <si>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</si>
  <si>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</si>
  <si>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</si>
  <si>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</si>
  <si>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</si>
  <si>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</si>
  <si>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</si>
  <si>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</si>
  <si>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</si>
  <si>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</si>
  <si>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</si>
  <si>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</si>
  <si>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</si>
  <si>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</si>
  <si>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</si>
  <si>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</si>
  <si>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</si>
  <si>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</si>
  <si>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</si>
  <si>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</si>
  <si>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</si>
  <si>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</si>
  <si>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</si>
  <si>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</si>
  <si>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</si>
  <si>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</si>
  <si>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</si>
  <si>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</si>
  <si>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</si>
  <si>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</si>
  <si>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</si>
  <si>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</si>
  <si>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</si>
  <si>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</si>
  <si>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</si>
  <si>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</si>
  <si>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</si>
  <si>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</si>
  <si>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</si>
  <si>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</si>
  <si>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</si>
  <si>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</si>
  <si>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</si>
  <si>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</si>
  <si>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</si>
  <si>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</si>
  <si>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</si>
  <si>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</si>
  <si>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</si>
  <si>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</si>
  <si>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</si>
  <si>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</si>
  <si>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</si>
  <si>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</si>
  <si>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</si>
  <si>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</si>
  <si>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</si>
  <si>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</si>
  <si>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</si>
  <si>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</si>
  <si>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</si>
  <si>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</si>
  <si>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</si>
  <si>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</si>
  <si>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</si>
  <si>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</si>
  <si>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</si>
  <si>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</si>
  <si>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</si>
  <si>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</si>
  <si>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</si>
  <si>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</si>
  <si>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</si>
  <si>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</si>
  <si>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</si>
  <si>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</si>
  <si>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</si>
  <si>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</si>
  <si>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</si>
  <si>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</si>
  <si>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</si>
  <si>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</si>
  <si>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</si>
  <si>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</si>
  <si>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</si>
  <si>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</si>
  <si>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</si>
  <si>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</si>
  <si>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</si>
  <si>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</si>
  <si>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</si>
  <si>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</si>
  <si>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</si>
  <si>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</si>
  <si>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</si>
  <si>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</si>
  <si>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</si>
  <si>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</si>
  <si>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</si>
  <si>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</si>
  <si>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</si>
  <si>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</si>
  <si>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</si>
  <si>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</si>
  <si>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</si>
  <si>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</si>
  <si>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</si>
  <si>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</si>
  <si>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</si>
  <si>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</si>
  <si>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</si>
  <si>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</si>
  <si>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</si>
  <si>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</si>
  <si>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</si>
  <si>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</si>
  <si>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</si>
  <si>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</si>
  <si>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</si>
  <si>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</si>
  <si>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</si>
  <si>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</si>
  <si>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</si>
  <si>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</si>
  <si>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</si>
  <si>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</si>
  <si>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</si>
  <si>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</si>
  <si>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</si>
  <si>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</si>
  <si>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</si>
  <si>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</si>
  <si>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</si>
  <si>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</si>
  <si>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</si>
  <si>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</si>
  <si>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</si>
  <si>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</si>
  <si>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</si>
  <si>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</si>
  <si>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</si>
  <si>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</si>
  <si>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</si>
  <si>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</si>
  <si>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</si>
  <si>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</si>
  <si>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</si>
  <si>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</si>
  <si>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</si>
  <si>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</si>
  <si>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</si>
  <si>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</si>
  <si>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</si>
  <si>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</si>
  <si>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</si>
  <si>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</si>
  <si>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</si>
  <si>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</si>
  <si>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</si>
  <si>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</si>
  <si>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</si>
  <si>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</si>
  <si>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</si>
  <si>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</si>
  <si>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</si>
  <si>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</si>
  <si>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</si>
  <si>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</si>
  <si>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</si>
  <si>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</si>
  <si>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</si>
  <si>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</si>
  <si>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</si>
  <si>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</si>
  <si>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</si>
  <si>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</si>
  <si>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</si>
  <si>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</si>
  <si>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</si>
  <si>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</si>
  <si>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</si>
  <si>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</si>
  <si>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</si>
  <si>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</si>
  <si>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</si>
  <si>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</si>
  <si>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</si>
  <si>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</si>
  <si>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</si>
  <si>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</si>
  <si>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</si>
  <si>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</si>
  <si>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</si>
  <si>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</si>
  <si>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</si>
  <si>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</si>
  <si>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</si>
  <si>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</si>
  <si>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</si>
  <si>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</si>
  <si>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</si>
  <si>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</si>
  <si>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</si>
  <si>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</si>
  <si>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</si>
  <si>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</si>
  <si>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</si>
  <si>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</si>
  <si>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</si>
  <si>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</si>
  <si>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</si>
  <si>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</si>
  <si>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</si>
  <si>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</si>
  <si>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</si>
  <si>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</si>
  <si>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</si>
  <si>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</si>
  <si>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</si>
  <si>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</si>
  <si>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</si>
  <si>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</si>
  <si>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</si>
  <si>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</si>
  <si>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</si>
  <si>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</si>
  <si>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</si>
  <si>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</si>
  <si>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</si>
  <si>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</si>
  <si>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</si>
  <si>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</si>
  <si>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</si>
  <si>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</si>
  <si>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</si>
  <si>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</si>
  <si>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</si>
  <si>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</si>
  <si>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</si>
  <si>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</si>
  <si>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</si>
  <si>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</si>
  <si>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</si>
  <si>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</si>
  <si>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</si>
  <si>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</si>
  <si>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</si>
  <si>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</si>
  <si>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</si>
  <si>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</si>
  <si>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</si>
  <si>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</si>
  <si>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</si>
  <si>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</si>
  <si>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</si>
  <si>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</si>
  <si>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</si>
  <si>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</si>
  <si>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</si>
  <si>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</si>
  <si>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</si>
  <si>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</si>
  <si>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</si>
  <si>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</si>
  <si>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</si>
  <si>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</si>
  <si>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</si>
  <si>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</si>
  <si>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</si>
  <si>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</si>
  <si>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</si>
  <si>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</si>
  <si>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</si>
  <si>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</si>
  <si>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</si>
  <si>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</si>
  <si>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</si>
  <si>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</si>
  <si>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</si>
  <si>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</si>
  <si>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</si>
  <si>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</si>
  <si>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</si>
  <si>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</si>
  <si>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</si>
  <si>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</si>
  <si>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</si>
  <si>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</si>
  <si>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</si>
  <si>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</si>
  <si>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</si>
  <si>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</si>
  <si>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</si>
  <si>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</si>
  <si>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</si>
  <si>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</si>
  <si>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</si>
  <si>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</si>
  <si>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</si>
  <si>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</si>
  <si>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</si>
  <si>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</si>
  <si>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</si>
  <si>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</si>
  <si>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</si>
  <si>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</si>
  <si>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</si>
  <si>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</si>
  <si>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</si>
  <si>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</si>
  <si>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</si>
  <si>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</si>
  <si>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</si>
  <si>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</si>
  <si>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</si>
  <si>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</si>
  <si>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</si>
  <si>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</si>
  <si>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</si>
  <si>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</si>
  <si>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</si>
  <si>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</si>
  <si>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</si>
  <si>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</si>
  <si>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</si>
  <si>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</si>
  <si>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</si>
  <si>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</si>
  <si>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</si>
  <si>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</si>
  <si>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</si>
  <si>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</si>
  <si>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</si>
  <si>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</si>
  <si>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</si>
  <si>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</si>
  <si>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</si>
  <si>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</si>
  <si>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</si>
  <si>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</si>
  <si>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</si>
  <si>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</si>
  <si>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</si>
  <si>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</si>
  <si>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</si>
  <si>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</si>
  <si>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</si>
  <si>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</si>
  <si>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</si>
  <si>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</si>
  <si>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</si>
  <si>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</si>
  <si>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</si>
  <si>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</si>
  <si>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</si>
  <si>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</si>
  <si>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</si>
  <si>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</si>
  <si>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</si>
  <si>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</si>
  <si>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</si>
  <si>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</si>
  <si>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</si>
  <si>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</si>
  <si>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</si>
  <si>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</si>
  <si>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</si>
  <si>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</si>
  <si>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</si>
  <si>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</si>
  <si>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</si>
  <si>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</si>
  <si>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</si>
  <si>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</si>
  <si>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</si>
  <si>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</si>
  <si>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</si>
  <si>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</si>
  <si>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</si>
  <si>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</si>
  <si>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</si>
  <si>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</si>
  <si>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</si>
  <si>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</si>
  <si>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</si>
  <si>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</si>
  <si>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</si>
  <si>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</si>
  <si>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</si>
  <si>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</si>
  <si>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</si>
  <si>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</si>
  <si>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</si>
  <si>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</si>
  <si>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</si>
  <si>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</si>
  <si>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</si>
  <si>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</si>
  <si>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</si>
  <si>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</si>
  <si>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</si>
  <si>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</si>
  <si>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</si>
  <si>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</si>
  <si>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</si>
  <si>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</si>
  <si>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</si>
  <si>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</si>
  <si>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</si>
  <si>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</si>
  <si>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</si>
  <si>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</si>
  <si>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</si>
  <si>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</si>
  <si>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</si>
  <si>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</si>
  <si>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</si>
  <si>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</si>
  <si>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</si>
  <si>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</si>
  <si>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</si>
  <si>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</si>
  <si>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</si>
  <si>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</si>
  <si>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</si>
  <si>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</si>
  <si>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</si>
  <si>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</si>
  <si>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</si>
  <si>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</si>
  <si>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</si>
  <si>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</si>
  <si>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</si>
  <si>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</si>
  <si>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</si>
  <si>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</si>
  <si>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</si>
  <si>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</si>
  <si>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</si>
  <si>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</si>
  <si>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</si>
  <si>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</si>
  <si>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</si>
  <si>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</si>
  <si>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</si>
  <si>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</si>
  <si>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</si>
  <si>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</si>
  <si>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</si>
  <si>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</si>
  <si>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</si>
  <si>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</si>
  <si>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</si>
  <si>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</si>
  <si>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</si>
  <si>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</si>
  <si>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</si>
  <si>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</si>
  <si>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</si>
  <si>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</si>
  <si>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</si>
  <si>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</si>
  <si>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</si>
  <si>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</si>
  <si>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</si>
  <si>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</si>
  <si>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</si>
  <si>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</si>
  <si>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</si>
  <si>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</si>
  <si>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</si>
  <si>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</si>
  <si>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</si>
  <si>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</si>
  <si>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</si>
  <si>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</si>
  <si>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</si>
  <si>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</si>
  <si>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</si>
  <si>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</si>
  <si>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</si>
  <si>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</si>
  <si>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</si>
  <si>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</si>
  <si>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</si>
  <si>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</si>
  <si>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</si>
  <si>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</si>
  <si>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</si>
  <si>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</si>
  <si>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</si>
  <si>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</si>
  <si>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</si>
  <si>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</si>
  <si>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</si>
  <si>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</si>
  <si>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</si>
  <si>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</si>
  <si>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</si>
  <si>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</si>
  <si>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</si>
  <si>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</si>
  <si>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</si>
  <si>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</si>
  <si>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</si>
  <si>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</si>
  <si>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</si>
  <si>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</si>
  <si>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</si>
  <si>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</si>
  <si>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</si>
  <si>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</si>
  <si>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</si>
  <si>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</si>
  <si>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</si>
  <si>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</si>
  <si>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</si>
  <si>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</si>
  <si>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</si>
  <si>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</si>
  <si>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</si>
  <si>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</si>
  <si>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</si>
  <si>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</si>
  <si>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</si>
  <si>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</si>
  <si>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</si>
  <si>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</si>
  <si>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</si>
  <si>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</si>
  <si>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</si>
  <si>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</si>
  <si>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</si>
  <si>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</si>
  <si>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</si>
  <si>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</si>
  <si>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</si>
  <si>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</si>
  <si>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</si>
  <si>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</si>
  <si>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</si>
  <si>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</si>
  <si>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</si>
  <si>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</si>
  <si>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</si>
  <si>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</si>
  <si>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</si>
  <si>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</si>
  <si>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</si>
  <si>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</si>
  <si>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</si>
  <si>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</si>
  <si>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</si>
  <si>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</si>
  <si>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</si>
  <si>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</si>
  <si>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</si>
  <si>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</si>
  <si>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</si>
  <si>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</si>
  <si>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</si>
  <si>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</si>
  <si>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</si>
  <si>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</si>
  <si>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</si>
  <si>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</si>
  <si>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</si>
  <si>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</si>
  <si>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</si>
  <si>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</si>
  <si>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</si>
  <si>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</si>
  <si>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</si>
  <si>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</si>
  <si>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</si>
  <si>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</si>
  <si>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</si>
  <si>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</si>
  <si>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</si>
  <si>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</si>
  <si>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</si>
  <si>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</si>
  <si>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</si>
  <si>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</si>
  <si>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</si>
  <si>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</si>
  <si>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</si>
  <si>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</si>
  <si>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</si>
  <si>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</si>
  <si>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</si>
  <si>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</si>
  <si>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</si>
  <si>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</si>
  <si>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</si>
  <si>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</si>
  <si>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</si>
  <si>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</si>
  <si>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</si>
  <si>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</si>
  <si>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</si>
  <si>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</si>
  <si>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</si>
  <si>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</si>
  <si>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</si>
  <si>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</si>
  <si>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</si>
  <si>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</si>
  <si>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</si>
  <si>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</si>
  <si>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</si>
  <si>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</si>
  <si>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</si>
  <si>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</si>
  <si>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</si>
  <si>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</si>
  <si>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</si>
  <si>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</si>
  <si>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</si>
  <si>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</si>
  <si>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</si>
  <si>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</si>
  <si>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</si>
  <si>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</si>
  <si>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</si>
  <si>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</si>
  <si>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</si>
  <si>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</si>
  <si>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</si>
  <si>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</si>
  <si>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</si>
  <si>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</si>
  <si>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</si>
  <si>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</si>
  <si>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</si>
  <si>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</si>
  <si>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</si>
  <si>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</si>
  <si>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</si>
  <si>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</si>
  <si>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</si>
  <si>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</si>
  <si>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</si>
  <si>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</si>
  <si>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</si>
  <si>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</si>
  <si>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</si>
  <si>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</si>
  <si>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</si>
  <si>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</si>
  <si>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</si>
  <si>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</si>
  <si>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</si>
  <si>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</si>
  <si>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</si>
  <si>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</si>
  <si>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</si>
  <si>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</si>
  <si>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</si>
  <si>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</si>
  <si>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</si>
  <si>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</si>
  <si>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</si>
  <si>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</si>
  <si>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</si>
  <si>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</si>
  <si>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</si>
  <si>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</si>
  <si>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</si>
  <si>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</si>
  <si>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</si>
  <si>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</si>
  <si>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</si>
  <si>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</si>
  <si>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</si>
  <si>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</si>
  <si>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</si>
  <si>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</si>
  <si>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</si>
  <si>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</si>
  <si>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</si>
  <si>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</si>
  <si>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</si>
  <si>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</si>
  <si>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</si>
  <si>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</si>
  <si>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</si>
  <si>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</si>
  <si>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</si>
  <si>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</si>
  <si>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</si>
  <si>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</si>
  <si>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</si>
  <si>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</si>
  <si>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</si>
  <si>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</si>
  <si>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</si>
  <si>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</si>
  <si>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</si>
  <si>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</si>
  <si>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</si>
  <si>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</si>
  <si>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</si>
  <si>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</si>
  <si>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</si>
  <si>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</si>
  <si>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</si>
  <si>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</si>
  <si>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</si>
  <si>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</si>
  <si>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</si>
  <si>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</si>
  <si>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</si>
  <si>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</si>
  <si>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</si>
  <si>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</si>
  <si>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</si>
  <si>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</si>
  <si>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</si>
  <si>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</si>
  <si>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</si>
  <si>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</si>
  <si>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</si>
  <si>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</si>
  <si>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</si>
  <si>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</si>
  <si>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</si>
  <si>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</si>
  <si>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</si>
  <si>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</si>
  <si>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</si>
  <si>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</si>
  <si>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</si>
  <si>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</si>
  <si>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</si>
  <si>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</si>
  <si>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</si>
  <si>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</si>
  <si>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</si>
  <si>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</si>
  <si>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</si>
  <si>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</si>
  <si>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</si>
  <si>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</si>
  <si>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</si>
  <si>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</si>
  <si>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</si>
  <si>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</si>
  <si>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</si>
  <si>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</si>
  <si>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</si>
  <si>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</si>
  <si>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</si>
  <si>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</si>
  <si>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</si>
  <si>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</si>
  <si>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</si>
  <si>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</si>
  <si>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</si>
  <si>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</si>
  <si>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</si>
  <si>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</si>
  <si>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</si>
  <si>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</si>
  <si>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</si>
  <si>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</si>
  <si>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</si>
  <si>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</si>
  <si>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</si>
  <si>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</si>
  <si>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</si>
  <si>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</si>
  <si>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</si>
  <si>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</si>
  <si>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</si>
  <si>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</si>
  <si>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</si>
  <si>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</si>
  <si>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</si>
  <si>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</si>
  <si>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</si>
  <si>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</si>
  <si>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</si>
  <si>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</si>
  <si>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</si>
  <si>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</si>
  <si>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</si>
  <si>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</si>
  <si>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</si>
  <si>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</si>
  <si>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</si>
  <si>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</si>
  <si>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</si>
  <si>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</si>
  <si>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</si>
  <si>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</si>
  <si>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</si>
  <si>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</si>
  <si>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</si>
  <si>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</si>
  <si>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</si>
  <si>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</si>
  <si>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</si>
  <si>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</si>
  <si>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</si>
  <si>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</si>
  <si>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</si>
  <si>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</si>
  <si>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</si>
  <si>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</si>
  <si>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</si>
  <si>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</si>
  <si>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</si>
  <si>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</si>
  <si>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</si>
  <si>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</si>
  <si>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</si>
  <si>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</si>
  <si>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</si>
  <si>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</si>
  <si>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</si>
  <si>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</si>
  <si>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</si>
  <si>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</si>
  <si>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</si>
  <si>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</si>
  <si>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</si>
  <si>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</si>
  <si>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</si>
  <si>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</si>
  <si>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</si>
  <si>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</si>
  <si>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</si>
  <si>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</si>
  <si>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</si>
  <si>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</si>
  <si>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</si>
  <si>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</si>
  <si>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</si>
  <si>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</si>
  <si>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</si>
  <si>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</si>
  <si>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</si>
  <si>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</si>
  <si>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</si>
  <si>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</si>
  <si>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</si>
  <si>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</si>
  <si>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</si>
  <si>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</si>
  <si>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</si>
  <si>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</si>
  <si>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</si>
  <si>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</si>
  <si>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</si>
  <si>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</si>
  <si>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</si>
  <si>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</si>
  <si>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</si>
  <si>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</si>
  <si>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</si>
  <si>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</si>
  <si>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</si>
  <si>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</si>
  <si>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</si>
  <si>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</si>
  <si>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</si>
  <si>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</si>
  <si>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</si>
  <si>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</si>
  <si>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</si>
  <si>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</si>
  <si>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</si>
  <si>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</si>
  <si>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</si>
  <si>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</si>
  <si>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</si>
  <si>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</si>
  <si>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</si>
  <si>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</si>
  <si>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</si>
  <si>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</si>
  <si>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</si>
  <si>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</si>
  <si>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</si>
  <si>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</si>
  <si>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</si>
  <si>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</si>
  <si>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</si>
  <si>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</si>
  <si>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</si>
  <si>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</si>
  <si>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</si>
  <si>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</si>
  <si>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</si>
  <si>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</si>
  <si>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</si>
  <si>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</si>
  <si>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</si>
  <si>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</si>
  <si>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</si>
  <si>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</si>
  <si>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</si>
  <si>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</si>
  <si>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</si>
  <si>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</si>
  <si>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</si>
  <si>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</si>
  <si>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</si>
  <si>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</si>
  <si>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</si>
  <si>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</si>
  <si>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</si>
  <si>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</si>
  <si>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</si>
  <si>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</si>
  <si>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</si>
  <si>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</si>
  <si>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</si>
  <si>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</si>
  <si>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</si>
  <si>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</si>
  <si>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</si>
  <si>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</si>
  <si>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</si>
  <si>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</si>
  <si>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</si>
  <si>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</si>
  <si>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</si>
  <si>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</si>
  <si>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</si>
  <si>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</si>
  <si>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</si>
  <si>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</si>
  <si>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</si>
  <si>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</si>
  <si>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</si>
  <si>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</si>
  <si>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</si>
  <si>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</si>
  <si>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</si>
  <si>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</si>
  <si>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</si>
  <si>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</si>
  <si>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</si>
  <si>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</si>
  <si>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</si>
  <si>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</si>
  <si>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</si>
  <si>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</si>
  <si>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</si>
  <si>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</si>
  <si>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</si>
  <si>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</si>
  <si>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</si>
  <si>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</si>
  <si>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</si>
  <si>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</si>
  <si>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</si>
  <si>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</si>
  <si>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</si>
  <si>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</si>
  <si>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</si>
  <si>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</si>
  <si>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</si>
  <si>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</si>
  <si>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</si>
  <si>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</si>
  <si>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</si>
  <si>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</si>
  <si>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</si>
  <si>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</si>
  <si>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</si>
  <si>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</si>
  <si>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</si>
  <si>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</si>
  <si>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</si>
  <si>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</si>
  <si>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</si>
  <si>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</si>
  <si>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</si>
  <si>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</si>
  <si>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</si>
  <si>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</si>
  <si>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</si>
  <si>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</si>
  <si>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</si>
  <si>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</si>
  <si>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</si>
  <si>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</si>
  <si>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</si>
  <si>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</si>
  <si>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</si>
  <si>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</si>
  <si>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</si>
  <si>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</si>
  <si>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</si>
  <si>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</si>
  <si>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</si>
  <si>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</si>
  <si>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</si>
  <si>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</si>
  <si>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</si>
  <si>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</si>
  <si>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</si>
  <si>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</si>
  <si>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</si>
  <si>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</si>
  <si>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</si>
  <si>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</si>
  <si>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</si>
  <si>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</si>
  <si>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</si>
  <si>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</si>
  <si>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</si>
  <si>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</si>
  <si>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</si>
  <si>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</si>
  <si>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</si>
  <si>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</si>
  <si>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</si>
  <si>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</si>
  <si>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</si>
  <si>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</si>
  <si>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</si>
  <si>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</si>
  <si>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</si>
  <si>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</si>
  <si>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</si>
  <si>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</si>
  <si>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</si>
  <si>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</si>
  <si>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</si>
  <si>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</si>
  <si>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</si>
  <si>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</si>
  <si>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</si>
  <si>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</si>
  <si>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</si>
  <si>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</si>
  <si>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</si>
  <si>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</si>
  <si>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</si>
  <si>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</si>
  <si>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</si>
  <si>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</si>
  <si>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</si>
  <si>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</si>
  <si>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</si>
  <si>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</si>
  <si>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</si>
  <si>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</si>
  <si>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</si>
  <si>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</si>
  <si>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</si>
  <si>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</si>
  <si>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</si>
  <si>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</si>
  <si>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</si>
  <si>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</si>
  <si>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</si>
  <si>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</si>
  <si>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</si>
  <si>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</si>
  <si>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</si>
  <si>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</si>
  <si>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</si>
  <si>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</si>
  <si>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</si>
  <si>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</si>
  <si>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</si>
  <si>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</si>
  <si>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</si>
  <si>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</si>
  <si>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</si>
  <si>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</si>
  <si>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</si>
  <si>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</si>
  <si>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</si>
  <si>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</si>
  <si>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</si>
  <si>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</si>
  <si>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</si>
  <si>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</si>
  <si>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</si>
  <si>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</si>
  <si>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</si>
  <si>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</si>
  <si>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</si>
  <si>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</si>
  <si>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</si>
  <si>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</si>
  <si>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</si>
  <si>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</si>
  <si>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</si>
  <si>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</si>
  <si>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</si>
  <si>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</si>
  <si>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</si>
  <si>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</si>
  <si>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</si>
  <si>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</si>
  <si>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</si>
  <si>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</si>
  <si>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</si>
  <si>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</si>
  <si>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</si>
  <si>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</si>
  <si>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</si>
  <si>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</si>
  <si>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</si>
  <si>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</si>
  <si>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</si>
  <si>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</si>
  <si>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</si>
  <si>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</si>
  <si>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</si>
  <si>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</si>
  <si>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</si>
  <si>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</si>
  <si>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</si>
  <si>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</si>
  <si>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</si>
  <si>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</si>
  <si>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</si>
  <si>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</si>
  <si>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</si>
  <si>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</si>
  <si>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</si>
  <si>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</si>
  <si>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</si>
  <si>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</si>
  <si>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</si>
  <si>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</si>
  <si>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</si>
  <si>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</si>
  <si>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</si>
  <si>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</si>
  <si>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</si>
  <si>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</si>
  <si>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</si>
  <si>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</si>
  <si>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</si>
  <si>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</si>
  <si>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</si>
  <si>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</si>
  <si>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</si>
  <si>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</si>
  <si>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</si>
  <si>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</si>
  <si>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</si>
  <si>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</si>
  <si>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</si>
  <si>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</si>
  <si>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</si>
  <si>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</si>
  <si>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</si>
  <si>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</si>
  <si>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</si>
  <si>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</si>
  <si>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</si>
  <si>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</si>
  <si>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</si>
  <si>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</si>
  <si>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</si>
  <si>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</si>
  <si>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</si>
  <si>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</si>
  <si>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</si>
  <si>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</si>
  <si>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</si>
  <si>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</si>
  <si>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</si>
  <si>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</si>
  <si>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</si>
  <si>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</si>
  <si>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</si>
  <si>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</si>
  <si>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</si>
  <si>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</si>
  <si>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</si>
  <si>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</si>
  <si>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</si>
  <si>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</si>
  <si>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</si>
  <si>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</si>
  <si>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</si>
  <si>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</si>
  <si>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</si>
  <si>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</si>
  <si>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</si>
  <si>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</si>
  <si>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</si>
  <si>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</si>
  <si>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</si>
  <si>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</si>
  <si>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</si>
  <si>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</si>
  <si>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</si>
  <si>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</si>
  <si>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</si>
  <si>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</si>
  <si>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</si>
  <si>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</si>
  <si>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</si>
  <si>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</si>
  <si>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</si>
  <si>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</si>
  <si>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</si>
  <si>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</si>
  <si>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</si>
  <si>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</si>
  <si>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</si>
  <si>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</si>
  <si>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</si>
  <si>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</si>
  <si>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</si>
  <si>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</si>
  <si>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</si>
  <si>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</si>
  <si>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</si>
  <si>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</si>
  <si>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</si>
  <si>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</si>
  <si>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</si>
  <si>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</si>
  <si>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</si>
  <si>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</si>
  <si>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</si>
  <si>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</si>
  <si>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</si>
  <si>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</si>
  <si>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</si>
  <si>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</si>
  <si>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</si>
  <si>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</si>
  <si>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</si>
  <si>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</si>
  <si>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</si>
  <si>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</si>
  <si>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</si>
  <si>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</si>
  <si>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</si>
  <si>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</si>
  <si>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</si>
  <si>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</si>
  <si>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</si>
  <si>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</si>
  <si>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</si>
  <si>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</si>
  <si>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</si>
  <si>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</si>
  <si>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</si>
  <si>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</si>
  <si>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</si>
  <si>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</si>
  <si>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</si>
  <si>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</si>
  <si>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</si>
  <si>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</si>
  <si>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</si>
  <si>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</si>
  <si>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</si>
  <si>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</si>
  <si>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</si>
  <si>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</si>
  <si>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</si>
  <si>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</si>
  <si>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</si>
  <si>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</si>
  <si>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</si>
  <si>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</si>
  <si>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</si>
  <si>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</si>
  <si>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</si>
  <si>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</si>
  <si>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</si>
  <si>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</si>
  <si>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</si>
  <si>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</si>
  <si>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</si>
  <si>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</si>
  <si>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</si>
  <si>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</si>
  <si>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</si>
  <si>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</si>
  <si>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</si>
  <si>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</si>
  <si>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</si>
  <si>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</si>
  <si>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</si>
  <si>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</si>
  <si>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</si>
  <si>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</si>
  <si>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</si>
  <si>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</si>
  <si>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</si>
  <si>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</si>
  <si>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</si>
  <si>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</si>
  <si>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</si>
  <si>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</si>
  <si>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</si>
  <si>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</si>
  <si>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</si>
  <si>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</si>
  <si>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</si>
  <si>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</si>
  <si>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</si>
  <si>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</si>
  <si>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</si>
  <si>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</si>
  <si>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</si>
  <si>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</si>
  <si>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</si>
  <si>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</si>
  <si>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</si>
  <si>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</si>
  <si>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</si>
  <si>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</si>
  <si>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</si>
  <si>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</si>
  <si>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</si>
  <si>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</si>
  <si>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</si>
  <si>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</si>
  <si>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</si>
  <si>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</si>
  <si>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</si>
  <si>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</si>
  <si>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</si>
  <si>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</si>
  <si>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</si>
  <si>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</si>
  <si>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</si>
  <si>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</si>
  <si>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</si>
  <si>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</si>
  <si>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</si>
  <si>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</si>
  <si>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</si>
  <si>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</si>
  <si>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</si>
  <si>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</si>
  <si>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</si>
  <si>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</si>
  <si>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</si>
  <si>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</si>
  <si>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</si>
  <si>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</si>
  <si>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</si>
  <si>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</si>
  <si>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</si>
  <si>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</si>
  <si>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</si>
  <si>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</si>
  <si>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</si>
  <si>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</si>
  <si>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</si>
  <si>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</si>
  <si>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</si>
  <si>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</si>
  <si>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</si>
  <si>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</si>
  <si>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</si>
  <si>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</si>
  <si>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</si>
  <si>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</si>
  <si>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</si>
  <si>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</si>
  <si>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</si>
  <si>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</si>
  <si>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</si>
  <si>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</si>
  <si>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</si>
  <si>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</si>
  <si>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</si>
  <si>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</si>
  <si>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</si>
  <si>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</si>
  <si>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</si>
  <si>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</si>
  <si>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</si>
  <si>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</si>
  <si>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</si>
  <si>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</si>
  <si>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</si>
  <si>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</si>
  <si>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</si>
  <si>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</si>
  <si>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</si>
  <si>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</si>
  <si>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</si>
  <si>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</si>
  <si>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</si>
  <si>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</si>
  <si>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</si>
  <si>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</si>
  <si>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</si>
  <si>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</si>
  <si>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</si>
  <si>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</si>
  <si>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</si>
  <si>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</si>
  <si>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</si>
  <si>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</si>
  <si>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</si>
  <si>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</si>
  <si>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</si>
  <si>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</si>
  <si>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</si>
  <si>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</si>
  <si>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</si>
  <si>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</si>
  <si>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</si>
  <si>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</si>
  <si>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</si>
  <si>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</si>
  <si>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</si>
  <si>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</si>
  <si>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</si>
  <si>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</si>
  <si>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</si>
  <si>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</si>
  <si>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</si>
  <si>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</si>
  <si>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</si>
  <si>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</si>
  <si>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</si>
  <si>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</si>
  <si>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</si>
  <si>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</si>
  <si>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</si>
  <si>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</si>
  <si>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</si>
  <si>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</si>
  <si>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</si>
  <si>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</si>
  <si>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</si>
  <si>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</si>
  <si>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</si>
  <si>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</si>
  <si>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</si>
  <si>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</si>
  <si>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</si>
  <si>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</si>
  <si>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</si>
  <si>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</si>
  <si>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</si>
  <si>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</si>
  <si>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</si>
  <si>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</si>
  <si>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</si>
  <si>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</si>
  <si>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</si>
  <si>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</si>
  <si>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</si>
  <si>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</si>
  <si>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</si>
  <si>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</si>
  <si>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</si>
  <si>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</si>
  <si>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</si>
  <si>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</si>
  <si>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</si>
  <si>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</si>
  <si>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</si>
  <si>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</si>
  <si>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</si>
  <si>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</si>
  <si>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</si>
  <si>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</si>
  <si>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</si>
  <si>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</si>
  <si>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</si>
  <si>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</si>
  <si>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</si>
  <si>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</si>
  <si>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</si>
  <si>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</si>
  <si>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</si>
  <si>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</si>
  <si>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</si>
  <si>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</si>
  <si>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</si>
  <si>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</si>
  <si>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</si>
  <si>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</si>
  <si>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</si>
  <si>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</si>
  <si>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</si>
  <si>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</si>
  <si>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</si>
  <si>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</si>
  <si>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</si>
  <si>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</si>
  <si>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</si>
  <si>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</si>
  <si>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</si>
  <si>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</si>
  <si>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</si>
  <si>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</si>
  <si>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</si>
  <si>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</si>
  <si>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</si>
  <si>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</si>
  <si>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</si>
  <si>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</si>
  <si>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</si>
  <si>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</si>
  <si>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</si>
  <si>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</si>
  <si>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</si>
  <si>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</si>
  <si>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</si>
  <si>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</si>
  <si>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</si>
  <si>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</si>
  <si>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</si>
  <si>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</si>
  <si>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</si>
  <si>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</si>
  <si>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</si>
  <si>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</si>
  <si>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</si>
  <si>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</si>
  <si>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</si>
  <si>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</si>
  <si>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</si>
  <si>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</si>
  <si>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</si>
  <si>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</si>
  <si>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</si>
  <si>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</si>
  <si>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</si>
  <si>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</si>
  <si>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</si>
  <si>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</si>
  <si>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</si>
  <si>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</si>
  <si>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</si>
  <si>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</si>
  <si>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</si>
  <si>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</si>
  <si>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</si>
  <si>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</si>
  <si>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</si>
  <si>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</si>
  <si>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</si>
  <si>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</si>
  <si>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</si>
  <si>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</si>
  <si>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</si>
  <si>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</si>
  <si>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</si>
  <si>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</si>
  <si>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</si>
  <si>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</si>
  <si>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</si>
  <si>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</si>
  <si>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</si>
  <si>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</si>
  <si>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</si>
  <si>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</si>
  <si>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</si>
  <si>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</si>
  <si>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</si>
  <si>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</si>
  <si>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</si>
  <si>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</si>
  <si>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</si>
  <si>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</si>
  <si>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</si>
  <si>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</si>
  <si>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</si>
  <si>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</si>
  <si>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</si>
  <si>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</si>
  <si>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</si>
  <si>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</si>
  <si>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</si>
  <si>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</si>
  <si>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</si>
  <si>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</si>
  <si>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</si>
  <si>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</si>
  <si>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</si>
  <si>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</si>
  <si>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</si>
  <si>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</si>
  <si>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</si>
  <si>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</si>
  <si>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</si>
  <si>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</si>
  <si>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</si>
  <si>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</si>
  <si>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</si>
  <si>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</si>
  <si>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</si>
  <si>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</si>
  <si>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</si>
  <si>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</si>
  <si>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</si>
  <si>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</si>
  <si>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</si>
  <si>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</si>
  <si>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</si>
  <si>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</si>
  <si>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</si>
  <si>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</si>
  <si>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</si>
  <si>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</si>
  <si>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</si>
  <si>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</si>
  <si>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</si>
  <si>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</si>
  <si>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</si>
  <si>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</si>
  <si>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</si>
  <si>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</si>
  <si>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</si>
  <si>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</si>
  <si>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</si>
  <si>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</si>
  <si>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</si>
  <si>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</si>
  <si>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</si>
  <si>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</si>
  <si>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</si>
  <si>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</si>
  <si>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</si>
  <si>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</si>
  <si>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</si>
  <si>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</si>
  <si>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</si>
  <si>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</si>
  <si>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</si>
  <si>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</si>
  <si>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</si>
  <si>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</si>
  <si>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</si>
  <si>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</si>
  <si>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</si>
  <si>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</si>
  <si>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</si>
  <si>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</si>
  <si>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</si>
  <si>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</si>
  <si>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</si>
  <si>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</si>
  <si>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</si>
  <si>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</si>
  <si>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</si>
  <si>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</si>
  <si>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</si>
  <si>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</si>
  <si>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</si>
  <si>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</si>
  <si>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</si>
  <si>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</si>
  <si>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</si>
  <si>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</si>
  <si>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</si>
  <si>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</si>
  <si>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</si>
  <si>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</si>
  <si>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</si>
  <si>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</si>
  <si>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</si>
  <si>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</si>
  <si>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</si>
  <si>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</si>
  <si>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</si>
  <si>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</si>
  <si>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</si>
  <si>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</si>
  <si>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</si>
  <si>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</si>
  <si>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</si>
  <si>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</si>
  <si>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</si>
  <si>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</si>
  <si>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</si>
  <si>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</si>
  <si>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</si>
  <si>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</si>
  <si>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</si>
  <si>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</si>
  <si>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</si>
  <si>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</si>
  <si>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</si>
  <si>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</si>
  <si>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</si>
  <si>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</si>
  <si>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</si>
  <si>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</si>
  <si>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</si>
  <si>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</si>
  <si>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</si>
  <si>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</si>
  <si>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</si>
  <si>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</si>
  <si>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</si>
  <si>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</si>
  <si>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</si>
  <si>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</si>
  <si>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</si>
  <si>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</si>
  <si>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</si>
  <si>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</si>
  <si>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</si>
  <si>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</si>
  <si>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</si>
  <si>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</si>
  <si>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</si>
  <si>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</si>
  <si>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</si>
  <si>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</si>
  <si>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</si>
  <si>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</si>
  <si>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</si>
  <si>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</si>
  <si>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</si>
  <si>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</si>
  <si>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</si>
  <si>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</si>
  <si>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</si>
  <si>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</si>
  <si>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</si>
  <si>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</si>
  <si>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</si>
  <si>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</si>
  <si>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</si>
  <si>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</si>
  <si>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</si>
  <si>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</si>
  <si>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</si>
  <si>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</si>
  <si>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</si>
  <si>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</si>
  <si>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</si>
  <si>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</si>
  <si>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</si>
  <si>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</si>
  <si>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</si>
  <si>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</si>
  <si>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</si>
  <si>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</si>
  <si>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</si>
  <si>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</si>
  <si>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</si>
  <si>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</si>
  <si>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</si>
  <si>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</si>
  <si>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</si>
  <si>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</si>
  <si>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</si>
  <si>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</si>
  <si>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</si>
  <si>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</si>
  <si>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</si>
  <si>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</si>
  <si>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</si>
  <si>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</si>
  <si>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</si>
  <si>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</si>
  <si>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</si>
  <si>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</si>
  <si>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</si>
  <si>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</si>
  <si>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</si>
  <si>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</si>
  <si>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</si>
  <si>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</si>
  <si>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</si>
  <si>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</si>
  <si>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</si>
  <si>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</si>
  <si>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</si>
  <si>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</si>
  <si>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</si>
  <si>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</si>
  <si>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</si>
  <si>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</si>
  <si>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</si>
  <si>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</si>
  <si>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</si>
  <si>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</si>
  <si>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</si>
  <si>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</si>
  <si>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</si>
  <si>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</si>
  <si>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</si>
  <si>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</si>
  <si>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</si>
  <si>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</si>
  <si>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</si>
  <si>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</si>
  <si>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</si>
  <si>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</si>
  <si>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</si>
  <si>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</si>
  <si>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</si>
  <si>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</si>
  <si>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</si>
  <si>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</si>
  <si>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</si>
  <si>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</si>
  <si>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</si>
  <si>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</si>
  <si>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</si>
  <si>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</si>
  <si>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</si>
  <si>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</si>
  <si>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</si>
  <si>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</si>
  <si>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</si>
  <si>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</si>
  <si>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</si>
  <si>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</si>
  <si>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</si>
  <si>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</si>
  <si>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</si>
  <si>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</si>
  <si>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</si>
  <si>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</si>
  <si>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</si>
  <si>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</si>
  <si>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</si>
  <si>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</si>
  <si>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</si>
  <si>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</si>
  <si>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</si>
  <si>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</si>
  <si>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</si>
  <si>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</si>
  <si>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</si>
  <si>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</si>
  <si>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</si>
  <si>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</si>
  <si>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</si>
  <si>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</si>
  <si>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</si>
  <si>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</si>
  <si>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</si>
  <si>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</si>
  <si>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</si>
  <si>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</si>
  <si>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</si>
  <si>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</si>
  <si>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</si>
  <si>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</si>
  <si>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</si>
  <si>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</si>
  <si>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</si>
  <si>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</si>
  <si>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</si>
  <si>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</si>
  <si>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</si>
  <si>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</si>
  <si>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</si>
  <si>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</si>
  <si>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</si>
  <si>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</si>
  <si>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</si>
  <si>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</si>
  <si>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</si>
  <si>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</si>
  <si>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</si>
  <si>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</si>
  <si>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</si>
  <si>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</si>
  <si>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</si>
  <si>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</si>
  <si>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</si>
  <si>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</si>
  <si>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</si>
  <si>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</si>
  <si>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</si>
  <si>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</si>
  <si>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</si>
  <si>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</si>
  <si>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</si>
  <si>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</si>
  <si>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</si>
  <si>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</si>
  <si>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</si>
  <si>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</si>
  <si>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</si>
  <si>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</si>
  <si>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</si>
  <si>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</si>
  <si>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</si>
  <si>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</si>
  <si>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</si>
  <si>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</si>
  <si>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</si>
  <si>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</si>
  <si>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</si>
  <si>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</si>
  <si>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</si>
  <si>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</si>
  <si>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</si>
  <si>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</si>
  <si>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</si>
  <si>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</si>
  <si>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</si>
  <si>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</si>
  <si>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</si>
  <si>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</si>
  <si>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</si>
  <si>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</si>
  <si>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</si>
  <si>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</si>
  <si>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</si>
  <si>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</si>
  <si>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</si>
  <si>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</si>
  <si>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</si>
  <si>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</si>
  <si>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</si>
  <si>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</si>
  <si>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</si>
  <si>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</si>
  <si>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</si>
  <si>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</si>
  <si>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</si>
  <si>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</si>
  <si>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</si>
  <si>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</si>
  <si>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</si>
  <si>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</si>
  <si>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</si>
  <si>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</si>
  <si>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</si>
  <si>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</si>
  <si>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</si>
  <si>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</si>
  <si>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</si>
  <si>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</si>
  <si>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</si>
  <si>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</si>
  <si>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</si>
  <si>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</si>
  <si>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</si>
  <si>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</si>
  <si>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</si>
  <si>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</si>
  <si>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</si>
  <si>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</si>
  <si>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</si>
  <si>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</si>
  <si>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</si>
  <si>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</si>
  <si>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</si>
  <si>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</si>
  <si>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</si>
  <si>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</si>
  <si>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</si>
  <si>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</si>
  <si>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</si>
  <si>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</si>
  <si>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</si>
  <si>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</si>
  <si>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</si>
  <si>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</si>
  <si>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</si>
  <si>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</si>
  <si>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</si>
  <si>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</si>
  <si>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</si>
  <si>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</si>
  <si>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</si>
  <si>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</si>
  <si>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</si>
  <si>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</si>
  <si>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</si>
  <si>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</si>
  <si>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</si>
  <si>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</si>
  <si>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</si>
  <si>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</si>
  <si>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</si>
  <si>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</si>
  <si>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</si>
  <si>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</si>
  <si>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</si>
  <si>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</si>
  <si>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</si>
  <si>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</si>
  <si>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</si>
  <si>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</si>
  <si>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</si>
  <si>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</si>
  <si>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</si>
  <si>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</si>
  <si>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</si>
  <si>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</si>
  <si>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</si>
  <si>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</si>
  <si>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</si>
  <si>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</si>
  <si>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</si>
  <si>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</si>
  <si>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</si>
  <si>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</si>
  <si>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</si>
  <si>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</si>
  <si>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</si>
  <si>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</si>
  <si>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</si>
  <si>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</si>
  <si>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</si>
  <si>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</si>
  <si>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</si>
  <si>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</si>
  <si>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</si>
  <si>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</si>
  <si>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</si>
  <si>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</si>
  <si>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</si>
  <si>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</si>
  <si>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</si>
  <si>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</si>
  <si>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</si>
  <si>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</si>
  <si>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</si>
  <si>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</si>
  <si>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</si>
  <si>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</si>
  <si>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</si>
  <si>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</si>
  <si>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</si>
  <si>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</si>
  <si>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</si>
  <si>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</si>
  <si>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</si>
  <si>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</si>
  <si>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</si>
  <si>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</si>
  <si>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</si>
  <si>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</si>
  <si>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</si>
  <si>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</si>
  <si>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</si>
  <si>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</si>
  <si>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</si>
  <si>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</si>
  <si>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</si>
  <si>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</si>
  <si>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</si>
  <si>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</si>
  <si>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</si>
  <si>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</si>
  <si>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</si>
  <si>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</si>
  <si>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</si>
  <si>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</si>
  <si>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</si>
  <si>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</si>
  <si>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</si>
  <si>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</si>
  <si>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</si>
  <si>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</si>
  <si>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</si>
  <si>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</si>
  <si>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</si>
  <si>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</si>
  <si>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</si>
  <si>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</si>
  <si>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</si>
  <si>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</si>
  <si>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</si>
  <si>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</si>
  <si>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</si>
  <si>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</si>
  <si>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</si>
  <si>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</si>
  <si>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</si>
  <si>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</si>
  <si>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</si>
  <si>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</si>
  <si>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</si>
  <si>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</si>
  <si>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</si>
  <si>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</si>
  <si>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</si>
  <si>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</si>
  <si>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</si>
  <si>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</si>
  <si>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</si>
  <si>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</si>
  <si>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</si>
  <si>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</si>
  <si>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</si>
  <si>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</si>
  <si>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</si>
  <si>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</si>
  <si>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</si>
  <si>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</si>
  <si>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</si>
  <si>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</si>
  <si>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</si>
  <si>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</si>
  <si>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</si>
  <si>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</si>
  <si>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</si>
  <si>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</si>
  <si>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</si>
  <si>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</si>
  <si>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</si>
  <si>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</si>
  <si>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</si>
  <si>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</si>
  <si>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</si>
  <si>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</si>
  <si>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</si>
  <si>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</si>
  <si>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</si>
  <si>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</si>
  <si>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</si>
  <si>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</si>
  <si>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</si>
  <si>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</si>
  <si>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</si>
  <si>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</si>
  <si>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</si>
  <si>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</si>
  <si>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</si>
  <si>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</si>
  <si>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</si>
  <si>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</si>
  <si>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</si>
  <si>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</si>
  <si>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</si>
  <si>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</si>
  <si>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</si>
  <si>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</si>
  <si>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</si>
  <si>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</si>
  <si>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</si>
  <si>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</si>
  <si>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</si>
  <si>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</si>
  <si>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</si>
  <si>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</si>
  <si>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</si>
  <si>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</si>
  <si>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</si>
  <si>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</si>
  <si>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</si>
  <si>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</si>
  <si>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</si>
  <si>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</si>
  <si>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</si>
  <si>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</si>
  <si>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</si>
  <si>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</si>
  <si>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</si>
  <si>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</si>
  <si>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</si>
  <si>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</si>
  <si>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</si>
  <si>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</si>
  <si>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</si>
  <si>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</si>
  <si>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</si>
  <si>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</si>
  <si>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</si>
  <si>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</si>
  <si>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</si>
  <si>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</si>
  <si>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</si>
  <si>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</si>
  <si>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</si>
  <si>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</si>
  <si>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</si>
  <si>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</si>
  <si>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</si>
  <si>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</si>
  <si>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</si>
  <si>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</si>
  <si>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</si>
  <si>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</si>
  <si>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</si>
  <si>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</si>
  <si>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</si>
  <si>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</si>
  <si>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</si>
  <si>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</si>
  <si>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</si>
  <si>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</si>
  <si>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</si>
  <si>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</si>
  <si>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</si>
  <si>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</si>
  <si>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</si>
  <si>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</si>
  <si>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</si>
  <si>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</si>
  <si>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</si>
  <si>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</si>
  <si>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</si>
  <si>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</si>
  <si>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</si>
  <si>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</si>
  <si>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</si>
  <si>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</si>
  <si>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</si>
  <si>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</si>
  <si>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</si>
  <si>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</si>
  <si>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</si>
  <si>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</si>
  <si>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</si>
  <si>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</si>
  <si>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</si>
  <si>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</si>
  <si>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</si>
  <si>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</si>
  <si>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</si>
  <si>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</si>
  <si>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</si>
  <si>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</si>
  <si>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</si>
  <si>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</si>
  <si>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</si>
  <si>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</si>
  <si>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</si>
  <si>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</si>
  <si>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</si>
  <si>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</si>
  <si>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</si>
  <si>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</si>
  <si>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</si>
  <si>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</si>
  <si>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</si>
  <si>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</si>
  <si>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</si>
  <si>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</si>
  <si>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</si>
  <si>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</si>
  <si>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</si>
  <si>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</si>
  <si>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</si>
  <si>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</si>
  <si>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</si>
  <si>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</si>
  <si>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</si>
  <si>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</si>
  <si>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</si>
  <si>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</si>
  <si>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</si>
  <si>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</si>
  <si>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</si>
  <si>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</si>
  <si>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</si>
  <si>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</si>
  <si>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</si>
  <si>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</si>
  <si>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</si>
  <si>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</si>
  <si>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</si>
  <si>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</si>
  <si>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</si>
  <si>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</si>
  <si>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</si>
  <si>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</si>
  <si>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</si>
  <si>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</si>
  <si>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</si>
  <si>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</si>
  <si>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</si>
  <si>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</si>
  <si>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</si>
  <si>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</si>
  <si>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</si>
  <si>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</si>
  <si>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</si>
  <si>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</si>
  <si>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</si>
  <si>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</si>
  <si>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</si>
  <si>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</si>
  <si>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</si>
  <si>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</si>
  <si>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</si>
  <si>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</si>
  <si>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</si>
  <si>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</si>
  <si>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</si>
  <si>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</si>
  <si>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</si>
  <si>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</si>
  <si>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</si>
  <si>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</si>
  <si>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</si>
  <si>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</si>
  <si>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</si>
  <si>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</si>
  <si>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</si>
  <si>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</si>
  <si>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</si>
  <si>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</si>
  <si>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</si>
  <si>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</si>
  <si>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</si>
  <si>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</si>
  <si>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</si>
  <si>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</si>
  <si>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</si>
  <si>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</si>
  <si>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</si>
  <si>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</si>
  <si>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</si>
  <si>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</si>
  <si>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</si>
  <si>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</si>
  <si>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</si>
  <si>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</si>
  <si>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</si>
  <si>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</si>
  <si>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</si>
  <si>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</si>
  <si>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</si>
  <si>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</si>
  <si>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</si>
  <si>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</si>
  <si>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</si>
  <si>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</si>
  <si>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</si>
  <si>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</si>
  <si>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</si>
  <si>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</si>
  <si>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</si>
  <si>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</si>
  <si>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</si>
  <si>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</si>
  <si>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</si>
  <si>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</si>
  <si>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</si>
  <si>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</si>
  <si>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</si>
  <si>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</si>
  <si>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</si>
  <si>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</si>
  <si>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</si>
  <si>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</si>
  <si>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</si>
  <si>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</si>
  <si>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</si>
  <si>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</si>
  <si>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</si>
  <si>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</si>
  <si>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</si>
  <si>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</si>
  <si>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</si>
  <si>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</si>
  <si>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</si>
  <si>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</si>
  <si>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</si>
  <si>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</si>
  <si>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</si>
  <si>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</si>
  <si>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</si>
  <si>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</si>
  <si>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</si>
  <si>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</si>
  <si>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</si>
  <si>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</si>
  <si>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</si>
  <si>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</si>
  <si>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</si>
  <si>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</si>
  <si>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</si>
  <si>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</si>
  <si>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</si>
  <si>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</si>
  <si>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</si>
  <si>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</si>
  <si>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</si>
  <si>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</si>
  <si>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</si>
  <si>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</si>
  <si>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</si>
  <si>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</si>
  <si>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</si>
  <si>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</si>
  <si>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</si>
  <si>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</si>
  <si>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</si>
  <si>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</si>
  <si>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</si>
  <si>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</si>
  <si>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</si>
  <si>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</si>
  <si>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</si>
  <si>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</si>
  <si>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</si>
  <si>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</si>
  <si>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</si>
  <si>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</si>
  <si>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</si>
  <si>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</si>
  <si>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</si>
  <si>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</si>
  <si>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</si>
  <si>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</si>
  <si>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</si>
  <si>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</si>
  <si>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</si>
  <si>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</si>
  <si>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</si>
  <si>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</si>
  <si>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</si>
  <si>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</si>
  <si>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</si>
  <si>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</si>
  <si>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</si>
  <si>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</si>
  <si>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</si>
  <si>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</si>
  <si>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</si>
  <si>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</si>
  <si>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</si>
  <si>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</si>
  <si>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</si>
  <si>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</si>
  <si>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</si>
  <si>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</si>
  <si>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</si>
  <si>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</si>
  <si>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</si>
  <si>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</si>
  <si>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</si>
  <si>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</si>
  <si>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</si>
  <si>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</si>
  <si>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</si>
  <si>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</si>
  <si>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</si>
  <si>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</si>
  <si>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</si>
  <si>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</si>
  <si>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</si>
  <si>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</si>
  <si>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</si>
  <si>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</si>
  <si>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</si>
  <si>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</si>
  <si>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</si>
  <si>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</si>
  <si>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</si>
  <si>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</si>
  <si>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</si>
  <si>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</si>
  <si>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</si>
  <si>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</si>
  <si>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</si>
  <si>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</si>
  <si>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</si>
  <si>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</si>
  <si>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</si>
  <si>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</si>
  <si>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</si>
  <si>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</si>
  <si>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</si>
  <si>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</si>
  <si>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</si>
  <si>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</si>
  <si>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</si>
  <si>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</si>
  <si>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</si>
  <si>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</si>
  <si>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</si>
  <si>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</si>
  <si>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</si>
  <si>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</si>
  <si>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</si>
  <si>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</si>
  <si>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</si>
  <si>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</si>
  <si>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</si>
  <si>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</si>
  <si>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</si>
  <si>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</si>
  <si>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</si>
  <si>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</si>
  <si>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</si>
  <si>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</si>
  <si>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</si>
  <si>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</si>
  <si>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</si>
  <si>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</si>
  <si>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</si>
  <si>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</si>
  <si>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</si>
  <si>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</si>
  <si>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</si>
  <si>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</si>
  <si>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</si>
  <si>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</si>
  <si>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</si>
  <si>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</si>
  <si>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</si>
  <si>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</si>
  <si>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</si>
  <si>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</si>
  <si>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</si>
  <si>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</si>
  <si>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</si>
  <si>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</si>
  <si>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</si>
  <si>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</si>
  <si>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</si>
  <si>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</si>
  <si>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</si>
  <si>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</si>
  <si>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</si>
  <si>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</si>
  <si>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</si>
  <si>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</si>
  <si>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</si>
  <si>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</si>
  <si>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</si>
  <si>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</si>
  <si>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</si>
  <si>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</si>
  <si>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</si>
  <si>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</si>
  <si>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</si>
  <si>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</si>
  <si>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</si>
  <si>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</si>
  <si>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</si>
  <si>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</si>
  <si>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</si>
  <si>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</si>
  <si>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</si>
  <si>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</si>
  <si>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</si>
  <si>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</si>
  <si>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</si>
  <si>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</si>
  <si>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</si>
  <si>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</si>
  <si>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</si>
  <si>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</si>
  <si>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</si>
  <si>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</si>
  <si>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</si>
  <si>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</si>
  <si>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</si>
  <si>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</si>
  <si>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</si>
  <si>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</si>
  <si>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</si>
  <si>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</si>
  <si>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</si>
  <si>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</si>
  <si>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</si>
  <si>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</si>
  <si>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</si>
  <si>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</si>
  <si>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</si>
  <si>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</si>
  <si>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</si>
  <si>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</si>
  <si>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</si>
  <si>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</si>
  <si>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</si>
  <si>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</si>
  <si>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</si>
  <si>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</si>
  <si>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</si>
  <si>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</si>
  <si>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</si>
  <si>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</si>
  <si>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</si>
  <si>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</si>
  <si>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</si>
  <si>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</si>
  <si>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</si>
  <si>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</si>
  <si>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</si>
  <si>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</si>
  <si>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</si>
  <si>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</si>
  <si>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</si>
  <si>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</si>
  <si>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</si>
  <si>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</si>
  <si>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</si>
  <si>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</si>
  <si>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</si>
  <si>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</si>
  <si>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</si>
  <si>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</si>
  <si>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</si>
  <si>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</si>
  <si>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</si>
  <si>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</si>
  <si>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</si>
  <si>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</si>
  <si>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</si>
  <si>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</si>
  <si>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</si>
  <si>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</si>
  <si>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</si>
  <si>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</si>
  <si>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</si>
  <si>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</si>
  <si>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</si>
  <si>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</si>
  <si>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</si>
  <si>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</si>
  <si>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</si>
  <si>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</si>
  <si>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</si>
  <si>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</si>
  <si>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</si>
  <si>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</si>
  <si>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</si>
  <si>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</si>
  <si>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</si>
  <si>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</si>
  <si>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</si>
  <si>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</si>
  <si>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</si>
  <si>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</si>
  <si>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</si>
  <si>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</si>
  <si>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</si>
  <si>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</si>
  <si>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</si>
  <si>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</si>
  <si>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</si>
  <si>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</si>
  <si>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</si>
  <si>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</si>
  <si>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</si>
  <si>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</si>
  <si>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</si>
  <si>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</si>
  <si>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</si>
  <si>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</si>
  <si>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</si>
  <si>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</si>
  <si>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</si>
  <si>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</si>
  <si>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</si>
  <si>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</si>
  <si>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</si>
  <si>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</si>
  <si>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</si>
  <si>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</si>
  <si>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</si>
  <si>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</si>
  <si>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</si>
  <si>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</si>
  <si>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</si>
  <si>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</si>
  <si>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</si>
  <si>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</si>
  <si>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</si>
  <si>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</si>
  <si>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</si>
  <si>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</si>
  <si>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</si>
  <si>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</si>
  <si>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</si>
  <si>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</si>
  <si>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</si>
  <si>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</si>
  <si>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</si>
  <si>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</si>
  <si>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</si>
  <si>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</si>
  <si>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</si>
  <si>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</si>
  <si>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</si>
  <si>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</si>
  <si>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</si>
  <si>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</si>
  <si>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</si>
  <si>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</si>
  <si>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</si>
  <si>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</si>
  <si>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</si>
  <si>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</si>
  <si>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</si>
  <si>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</si>
  <si>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</si>
  <si>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</si>
  <si>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</si>
  <si>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</si>
  <si>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</si>
  <si>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</si>
  <si>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</si>
  <si>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</si>
  <si>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</si>
  <si>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</si>
  <si>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</si>
  <si>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</si>
  <si>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</si>
  <si>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</si>
  <si>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</si>
  <si>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</si>
  <si>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</si>
  <si>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</si>
  <si>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</si>
  <si>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</si>
  <si>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</si>
  <si>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</si>
  <si>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</si>
  <si>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</si>
  <si>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</si>
  <si>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</si>
  <si>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</si>
  <si>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</si>
  <si>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</si>
  <si>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</si>
  <si>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</si>
  <si>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</si>
  <si>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</si>
  <si>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</si>
  <si>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</si>
  <si>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</si>
  <si>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</si>
  <si>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</si>
  <si>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</si>
  <si>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</si>
  <si>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</si>
  <si>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</si>
  <si>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</si>
  <si>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</si>
  <si>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</si>
  <si>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</si>
  <si>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</si>
  <si>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</si>
  <si>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</si>
  <si>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</si>
  <si>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</si>
  <si>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</si>
  <si>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</si>
  <si>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</si>
  <si>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</si>
  <si>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</si>
  <si>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</si>
  <si>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</si>
  <si>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</si>
  <si>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</si>
  <si>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</si>
  <si>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</si>
  <si>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</si>
  <si>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</si>
  <si>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</si>
  <si>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</si>
  <si>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</si>
  <si>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</si>
  <si>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</si>
  <si>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</si>
  <si>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</si>
  <si>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</si>
  <si>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</si>
  <si>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</si>
  <si>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</si>
  <si>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</si>
  <si>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</si>
  <si>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</si>
  <si>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</si>
  <si>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</si>
  <si>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</si>
  <si>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</si>
  <si>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</si>
  <si>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</si>
  <si>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</si>
  <si>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</si>
  <si>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</si>
  <si>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</si>
  <si>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</si>
  <si>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</si>
  <si>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</si>
  <si>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</si>
  <si>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</si>
  <si>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</si>
  <si>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</si>
  <si>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</si>
  <si>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</si>
  <si>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</si>
  <si>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</si>
  <si>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</si>
  <si>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</si>
  <si>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</si>
  <si>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</si>
  <si>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</si>
  <si>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</si>
  <si>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</si>
  <si>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</si>
  <si>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</si>
  <si>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</si>
  <si>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</si>
  <si>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</si>
  <si>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</si>
  <si>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</si>
  <si>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</si>
  <si>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</si>
  <si>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</si>
  <si>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</si>
  <si>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</si>
  <si>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</si>
  <si>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</si>
  <si>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</si>
  <si>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</si>
  <si>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</si>
  <si>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</si>
  <si>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</si>
  <si>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</si>
  <si>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</si>
  <si>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</si>
  <si>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</si>
  <si>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</si>
  <si>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</si>
  <si>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</si>
  <si>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</si>
  <si>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</si>
  <si>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</si>
  <si>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</si>
  <si>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</si>
  <si>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</si>
  <si>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</si>
  <si>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</si>
  <si>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</si>
  <si>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</si>
  <si>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</si>
  <si>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</si>
  <si>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</si>
  <si>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</si>
  <si>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</si>
  <si>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</si>
  <si>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</si>
  <si>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</si>
  <si>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</si>
  <si>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</si>
  <si>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</si>
  <si>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</si>
  <si>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</si>
  <si>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</si>
  <si>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</si>
  <si>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</si>
  <si>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</si>
  <si>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</si>
  <si>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</si>
  <si>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</si>
  <si>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</si>
  <si>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</si>
  <si>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</si>
  <si>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</si>
  <si>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</si>
  <si>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</si>
  <si>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</si>
  <si>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</si>
  <si>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</si>
  <si>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</si>
  <si>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</si>
  <si>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</si>
  <si>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</si>
  <si>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</si>
  <si>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</si>
  <si>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</si>
  <si>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</si>
  <si>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</si>
  <si>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</si>
  <si>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</si>
  <si>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</si>
  <si>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</si>
  <si>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</si>
  <si>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</si>
  <si>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</si>
  <si>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</si>
  <si>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</si>
  <si>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</si>
  <si>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</si>
  <si>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</si>
  <si>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</si>
  <si>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</si>
  <si>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</si>
  <si>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</si>
  <si>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</si>
  <si>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</si>
  <si>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</si>
  <si>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</si>
  <si>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</si>
  <si>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</si>
  <si>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</si>
  <si>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</si>
  <si>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</si>
  <si>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</si>
  <si>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</si>
  <si>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</si>
  <si>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</si>
  <si>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</si>
  <si>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</si>
  <si>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</si>
  <si>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</si>
  <si>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</si>
  <si>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</si>
  <si>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</si>
  <si>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</si>
  <si>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</si>
  <si>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</si>
  <si>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</si>
  <si>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</si>
  <si>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</si>
  <si>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</si>
  <si>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</si>
  <si>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</si>
  <si>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</si>
  <si>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</si>
  <si>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</si>
  <si>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</si>
  <si>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</si>
  <si>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</si>
  <si>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</si>
  <si>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</si>
  <si>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</si>
  <si>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</si>
  <si>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</si>
  <si>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</si>
  <si>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</si>
  <si>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</si>
  <si>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</si>
  <si>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</si>
  <si>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</si>
  <si>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</si>
  <si>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</si>
  <si>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</si>
  <si>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</si>
  <si>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</si>
  <si>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</si>
  <si>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</si>
  <si>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</si>
  <si>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</si>
  <si>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</si>
  <si>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</si>
  <si>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</si>
  <si>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</si>
  <si>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</si>
  <si>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</si>
  <si>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</si>
  <si>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</si>
  <si>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</si>
  <si>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</si>
  <si>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</si>
  <si>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</si>
  <si>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</si>
  <si>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</si>
  <si>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</si>
  <si>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</si>
  <si>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</si>
  <si>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</si>
  <si>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</si>
  <si>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</si>
  <si>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</si>
  <si>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</si>
  <si>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</si>
  <si>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</si>
  <si>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</si>
  <si>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</si>
  <si>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</si>
  <si>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</si>
  <si>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</si>
  <si>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</si>
  <si>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</si>
  <si>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</si>
  <si>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</si>
  <si>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</si>
  <si>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</si>
  <si>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</si>
  <si>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</si>
  <si>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</si>
  <si>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</si>
  <si>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</si>
  <si>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</si>
  <si>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</si>
  <si>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</si>
  <si>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</si>
  <si>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</si>
  <si>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</si>
  <si>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</si>
  <si>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</si>
  <si>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</si>
  <si>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</si>
  <si>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</si>
  <si>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</si>
  <si>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</si>
  <si>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</si>
  <si>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</si>
  <si>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</si>
  <si>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</si>
  <si>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</si>
  <si>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</si>
  <si>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</si>
  <si>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</si>
  <si>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</si>
  <si>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</si>
  <si>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</si>
  <si>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</si>
  <si>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</si>
  <si>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</si>
  <si>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</si>
  <si>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</si>
  <si>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</si>
  <si>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</si>
  <si>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</si>
  <si>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</si>
  <si>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</si>
  <si>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</si>
  <si>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</si>
  <si>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</si>
  <si>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</si>
  <si>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</si>
  <si>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</si>
  <si>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</si>
  <si>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</si>
  <si>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</si>
  <si>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</si>
  <si>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</si>
  <si>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</si>
  <si>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</si>
  <si>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</si>
  <si>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</si>
  <si>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</si>
  <si>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</si>
  <si>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</si>
  <si>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</si>
  <si>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</si>
  <si>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</si>
  <si>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</si>
  <si>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</si>
  <si>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</si>
  <si>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</si>
  <si>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</si>
  <si>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</si>
  <si>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</si>
  <si>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</si>
  <si>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</si>
  <si>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</si>
  <si>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</si>
  <si>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</si>
  <si>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</si>
  <si>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</si>
  <si>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</si>
  <si>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</si>
  <si>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</si>
  <si>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</si>
  <si>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</si>
  <si>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</si>
  <si>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</si>
  <si>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</si>
  <si>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</si>
  <si>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</si>
  <si>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</si>
  <si>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</si>
  <si>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</si>
  <si>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</si>
  <si>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</si>
  <si>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</si>
  <si>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</si>
  <si>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</si>
  <si>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</si>
  <si>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</si>
  <si>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</si>
  <si>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</si>
  <si>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</si>
  <si>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</si>
  <si>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</si>
  <si>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</si>
  <si>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</si>
  <si>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</si>
  <si>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</si>
  <si>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</si>
  <si>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</si>
  <si>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</si>
  <si>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</si>
  <si>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</si>
  <si>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</si>
  <si>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</si>
  <si>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</si>
  <si>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</si>
  <si>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</si>
  <si>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</si>
  <si>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</si>
  <si>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</si>
  <si>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</si>
  <si>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</si>
  <si>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</si>
  <si>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</si>
  <si>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</si>
  <si>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</si>
  <si>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</si>
  <si>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</si>
  <si>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</si>
  <si>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</si>
  <si>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</si>
  <si>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</si>
  <si>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</si>
  <si>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</si>
  <si>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</si>
  <si>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</si>
  <si>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</si>
  <si>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</si>
  <si>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</si>
  <si>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</si>
  <si>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</si>
  <si>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</si>
  <si>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</si>
  <si>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</si>
  <si>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</si>
  <si>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</si>
  <si>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</si>
  <si>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</si>
  <si>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</si>
  <si>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</si>
  <si>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</si>
  <si>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</si>
  <si>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</si>
  <si>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</si>
  <si>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</si>
  <si>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</si>
  <si>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</si>
  <si>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</si>
  <si>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</si>
  <si>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</si>
  <si>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</si>
  <si>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</si>
  <si>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</si>
  <si>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</si>
  <si>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</si>
  <si>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</si>
  <si>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</si>
  <si>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</si>
  <si>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</si>
  <si>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</si>
  <si>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</si>
  <si>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</si>
  <si>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</si>
  <si>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</si>
  <si>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</si>
  <si>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</si>
  <si>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</si>
  <si>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</si>
  <si>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</si>
  <si>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</si>
  <si>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</si>
  <si>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</si>
  <si>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</si>
  <si>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</si>
  <si>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</si>
  <si>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</si>
  <si>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</si>
  <si>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</si>
  <si>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</si>
  <si>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</si>
  <si>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</si>
  <si>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</si>
  <si>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</si>
  <si>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</si>
  <si>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</si>
  <si>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</si>
  <si>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</si>
  <si>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</si>
  <si>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</si>
  <si>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</si>
  <si>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</si>
  <si>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</si>
  <si>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</si>
  <si>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</si>
  <si>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</si>
  <si>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</si>
  <si>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</si>
  <si>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</si>
  <si>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</si>
  <si>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</si>
  <si>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</si>
  <si>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</si>
  <si>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</si>
  <si>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</si>
  <si>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</si>
  <si>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</si>
  <si>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</si>
  <si>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</si>
  <si>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</si>
  <si>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</si>
  <si>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</si>
  <si>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</si>
  <si>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</si>
  <si>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</si>
  <si>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</si>
  <si>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</si>
  <si>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</si>
  <si>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</si>
  <si>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</si>
  <si>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</si>
  <si>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</si>
  <si>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</si>
  <si>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</si>
  <si>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</si>
  <si>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</si>
  <si>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</si>
  <si>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</si>
  <si>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</si>
  <si>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</si>
  <si>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</si>
  <si>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</si>
  <si>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</si>
  <si>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</si>
  <si>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</si>
  <si>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</si>
  <si>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</si>
  <si>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</si>
  <si>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</si>
  <si>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</si>
  <si>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</si>
  <si>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</si>
  <si>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</si>
  <si>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</si>
  <si>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</si>
  <si>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</si>
  <si>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</si>
  <si>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</si>
  <si>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</si>
  <si>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</si>
  <si>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</si>
  <si>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</si>
  <si>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</si>
  <si>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</si>
  <si>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</si>
  <si>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</si>
  <si>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</si>
  <si>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</si>
  <si>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</si>
  <si>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</si>
  <si>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</si>
  <si>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</si>
  <si>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</si>
  <si>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</si>
  <si>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</si>
  <si>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</si>
  <si>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</si>
  <si>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</si>
  <si>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</si>
  <si>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</si>
  <si>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</si>
  <si>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</si>
  <si>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</si>
  <si>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</si>
  <si>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</si>
  <si>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</si>
  <si>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</si>
  <si>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</si>
  <si>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</si>
  <si>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</si>
  <si>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</si>
  <si>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</si>
  <si>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</si>
  <si>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</si>
  <si>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</si>
  <si>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</si>
  <si>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</si>
  <si>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</si>
  <si>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</si>
  <si>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</si>
  <si>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</si>
  <si>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</si>
  <si>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</si>
  <si>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</si>
  <si>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</si>
  <si>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</si>
  <si>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</si>
  <si>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</si>
  <si>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</si>
  <si>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</si>
  <si>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</si>
  <si>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</si>
  <si>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</si>
  <si>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</si>
  <si>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</si>
  <si>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</si>
  <si>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</si>
  <si>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</si>
  <si>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</si>
  <si>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</si>
  <si>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</si>
  <si>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</si>
  <si>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</si>
  <si>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</si>
  <si>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</si>
  <si>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</si>
  <si>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</si>
  <si>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</si>
  <si>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</si>
  <si>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</si>
  <si>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</si>
  <si>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</si>
  <si>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</si>
  <si>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</si>
  <si>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</si>
  <si>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</si>
  <si>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</si>
  <si>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</si>
  <si>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</si>
  <si>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</si>
  <si>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</si>
  <si>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</si>
  <si>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</si>
  <si>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</si>
  <si>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</si>
  <si>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</si>
  <si>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</si>
  <si>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</si>
  <si>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</si>
  <si>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</si>
  <si>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</si>
  <si>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</si>
  <si>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</si>
  <si>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</si>
  <si>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</si>
  <si>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</si>
  <si>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</si>
  <si>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</si>
  <si>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</si>
  <si>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</si>
  <si>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</si>
  <si>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</si>
  <si>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</si>
  <si>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</si>
  <si>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</si>
  <si>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</si>
  <si>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</si>
  <si>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</si>
  <si>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</si>
  <si>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</si>
  <si>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</si>
  <si>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</si>
  <si>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</si>
  <si>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</si>
  <si>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</si>
  <si>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</si>
  <si>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</si>
  <si>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</si>
  <si>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</si>
  <si>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</si>
  <si>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</si>
  <si>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</si>
  <si>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</si>
  <si>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</si>
  <si>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</si>
  <si>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</si>
  <si>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</si>
  <si>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</si>
  <si>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</si>
  <si>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</si>
  <si>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</si>
  <si>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</si>
  <si>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</si>
  <si>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</si>
  <si>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</si>
  <si>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</si>
  <si>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</si>
  <si>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</si>
  <si>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</si>
  <si>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</si>
  <si>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</si>
  <si>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</si>
  <si>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</si>
  <si>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</si>
  <si>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</si>
  <si>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</si>
  <si>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</si>
  <si>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</si>
  <si>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</si>
  <si>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</si>
  <si>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</si>
  <si>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</si>
  <si>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</si>
  <si>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</si>
  <si>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</si>
  <si>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</si>
  <si>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</si>
  <si>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</si>
  <si>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</si>
  <si>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</si>
  <si>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</si>
  <si>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</si>
  <si>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</si>
  <si>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</si>
  <si>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</si>
  <si>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</si>
  <si>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</si>
  <si>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</si>
  <si>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</si>
  <si>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</si>
  <si>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</si>
  <si>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</si>
  <si>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</si>
  <si>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</si>
  <si>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</si>
  <si>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</si>
  <si>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</si>
  <si>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</si>
  <si>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</si>
  <si>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</si>
  <si>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</si>
  <si>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</si>
  <si>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</si>
  <si>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</si>
  <si>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</si>
  <si>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</si>
  <si>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</si>
  <si>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</si>
  <si>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</si>
  <si>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</si>
  <si>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</si>
  <si>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</si>
  <si>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</si>
  <si>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</si>
  <si>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</si>
  <si>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</si>
  <si>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</si>
  <si>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</si>
  <si>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</si>
  <si>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</si>
  <si>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</si>
  <si>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</si>
  <si>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</si>
  <si>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</si>
  <si>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</si>
  <si>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</si>
  <si>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</si>
  <si>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</si>
  <si>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</si>
  <si>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</si>
  <si>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</si>
  <si>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</si>
  <si>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</si>
  <si>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</si>
  <si>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</si>
  <si>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</si>
  <si>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</si>
  <si>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</si>
  <si>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</si>
  <si>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</si>
  <si>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</si>
  <si>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</si>
  <si>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</si>
  <si>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</si>
  <si>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</si>
  <si>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</si>
  <si>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</si>
  <si>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</si>
  <si>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</si>
  <si>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</si>
  <si>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</si>
  <si>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</si>
  <si>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</si>
  <si>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</si>
  <si>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</si>
  <si>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</si>
  <si>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</si>
  <si>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</si>
  <si>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</si>
  <si>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</si>
  <si>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</si>
  <si>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</si>
  <si>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</si>
  <si>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</si>
  <si>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</si>
  <si>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</si>
  <si>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</si>
  <si>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</si>
  <si>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</si>
  <si>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</si>
  <si>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</si>
  <si>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</si>
  <si>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</si>
  <si>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</si>
  <si>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</si>
  <si>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</si>
  <si>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</si>
  <si>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</si>
  <si>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</si>
  <si>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</si>
  <si>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</si>
  <si>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</si>
  <si>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</si>
  <si>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</si>
  <si>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</si>
  <si>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</si>
  <si>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</si>
  <si>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</si>
  <si>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</si>
  <si>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</si>
  <si>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</si>
  <si>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</si>
  <si>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</si>
  <si>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</si>
  <si>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</si>
  <si>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</si>
  <si>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</si>
  <si>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</si>
  <si>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</si>
  <si>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</si>
  <si>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</si>
  <si>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</si>
  <si>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</si>
  <si>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</si>
  <si>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</si>
  <si>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</si>
  <si>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</si>
  <si>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</si>
  <si>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</si>
  <si>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</si>
  <si>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</si>
  <si>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</si>
  <si>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</si>
  <si>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</si>
  <si>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</si>
  <si>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</si>
  <si>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</si>
  <si>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</si>
  <si>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</si>
  <si>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</si>
  <si>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</si>
  <si>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</si>
  <si>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</si>
  <si>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</si>
  <si>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</si>
  <si>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</si>
  <si>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</si>
  <si>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</si>
  <si>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</si>
  <si>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</si>
  <si>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</si>
  <si>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</si>
  <si>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</si>
  <si>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</si>
  <si>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</si>
  <si>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</si>
  <si>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</si>
  <si>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</si>
  <si>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</si>
  <si>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</si>
  <si>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</si>
  <si>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</si>
  <si>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</si>
  <si>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</si>
  <si>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</si>
  <si>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</si>
  <si>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</si>
  <si>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</si>
  <si>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</si>
  <si>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</si>
  <si>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</si>
  <si>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</si>
  <si>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</si>
  <si>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</si>
  <si>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</si>
  <si>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</si>
  <si>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</si>
  <si>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</si>
  <si>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</si>
  <si>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</si>
  <si>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</si>
  <si>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</si>
  <si>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</si>
  <si>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</si>
  <si>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</si>
  <si>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</si>
  <si>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</si>
  <si>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</si>
  <si>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</si>
  <si>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</si>
  <si>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</si>
  <si>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</si>
  <si>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</si>
  <si>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</si>
  <si>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</si>
  <si>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</si>
  <si>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</si>
  <si>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</si>
  <si>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</si>
  <si>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</si>
  <si>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</si>
  <si>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</si>
  <si>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</si>
  <si>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</si>
  <si>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</si>
  <si>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</si>
  <si>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</si>
  <si>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</si>
  <si>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</si>
  <si>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</si>
  <si>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</si>
  <si>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</si>
  <si>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</si>
  <si>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</si>
  <si>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</si>
  <si>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</si>
  <si>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</si>
  <si>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</si>
  <si>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</si>
  <si>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</si>
  <si>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</si>
  <si>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</si>
  <si>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</si>
  <si>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</si>
  <si>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</si>
  <si>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</si>
  <si>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</si>
  <si>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</si>
  <si>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</si>
  <si>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</si>
  <si>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</si>
  <si>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</si>
  <si>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</si>
  <si>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</si>
  <si>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</si>
  <si>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</si>
  <si>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</si>
  <si>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</si>
  <si>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</si>
  <si>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</si>
  <si>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</si>
  <si>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</si>
  <si>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</si>
  <si>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</si>
  <si>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</si>
  <si>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</si>
  <si>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</si>
  <si>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</si>
  <si>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</si>
  <si>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</si>
  <si>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</si>
  <si>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</si>
  <si>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</si>
  <si>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</si>
  <si>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</si>
  <si>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</si>
  <si>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</si>
  <si>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</si>
  <si>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</si>
  <si>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</si>
  <si>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</si>
  <si>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</si>
  <si>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</si>
  <si>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</si>
  <si>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</si>
  <si>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</si>
  <si>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</si>
  <si>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</si>
  <si>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</si>
  <si>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</si>
  <si>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</si>
  <si>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</si>
  <si>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</si>
  <si>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</si>
  <si>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</si>
  <si>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</si>
  <si>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</si>
  <si>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</si>
  <si>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</si>
  <si>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</si>
  <si>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</si>
  <si>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</si>
  <si>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</si>
  <si>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</si>
  <si>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</si>
  <si>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</si>
  <si>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</si>
  <si>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</si>
  <si>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</si>
  <si>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</si>
  <si>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</si>
  <si>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</si>
  <si>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</si>
  <si>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</si>
  <si>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</si>
  <si>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</si>
  <si>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</si>
  <si>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</si>
  <si>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</si>
  <si>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</si>
  <si>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</si>
  <si>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</si>
  <si>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</si>
  <si>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</si>
  <si>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</si>
  <si>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</si>
  <si>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</si>
  <si>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</si>
  <si>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</si>
  <si>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</si>
  <si>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</si>
  <si>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</si>
  <si>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</si>
  <si>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</si>
  <si>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</si>
  <si>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</si>
  <si>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</si>
  <si>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</si>
  <si>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</si>
  <si>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</si>
  <si>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</si>
  <si>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</si>
  <si>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</si>
  <si>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</si>
  <si>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</si>
  <si>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</si>
  <si>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</si>
  <si>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</si>
  <si>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</si>
  <si>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</si>
  <si>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</si>
  <si>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</si>
  <si>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</si>
  <si>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</si>
  <si>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</si>
  <si>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</si>
  <si>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</si>
  <si>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</si>
  <si>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</si>
  <si>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</si>
  <si>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</si>
  <si>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</si>
  <si>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</si>
  <si>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</si>
  <si>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</si>
  <si>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</si>
  <si>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</si>
  <si>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</si>
  <si>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</si>
  <si>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</si>
  <si>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</si>
  <si>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</si>
  <si>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</si>
  <si>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</si>
  <si>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</si>
  <si>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</si>
  <si>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</si>
  <si>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</si>
  <si>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</si>
  <si>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</si>
  <si>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</si>
  <si>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</si>
  <si>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</si>
  <si>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</si>
  <si>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</si>
  <si>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</si>
  <si>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</si>
  <si>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</si>
  <si>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</si>
  <si>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</si>
  <si>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</si>
  <si>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</si>
  <si>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</si>
  <si>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</si>
  <si>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</si>
  <si>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</si>
  <si>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</si>
  <si>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</si>
  <si>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</si>
  <si>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</si>
  <si>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</si>
  <si>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</si>
  <si>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</si>
  <si>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</si>
  <si>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</si>
  <si>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</si>
  <si>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</si>
  <si>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</si>
  <si>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</si>
  <si>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</si>
  <si>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</si>
  <si>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</si>
  <si>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</si>
  <si>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</si>
  <si>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</si>
  <si>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</si>
  <si>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</si>
  <si>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</si>
  <si>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</si>
  <si>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</si>
  <si>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</si>
  <si>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</si>
  <si>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</si>
  <si>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</si>
  <si>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</si>
  <si>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</si>
  <si>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</si>
  <si>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</si>
  <si>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</si>
  <si>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</si>
  <si>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</si>
  <si>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</si>
  <si>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</si>
  <si>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</si>
  <si>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</si>
  <si>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</si>
  <si>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</si>
  <si>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</si>
  <si>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</si>
  <si>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</si>
  <si>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</si>
  <si>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</si>
  <si>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</si>
  <si>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</si>
  <si>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</si>
  <si>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</si>
  <si>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</si>
  <si>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</si>
  <si>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</si>
  <si>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</si>
  <si>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</si>
  <si>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</si>
  <si>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</si>
  <si>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</si>
  <si>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</si>
  <si>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</si>
  <si>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</si>
  <si>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</si>
  <si>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</si>
  <si>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</si>
  <si>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</si>
  <si>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</si>
  <si>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</si>
  <si>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</si>
  <si>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</si>
  <si>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</si>
  <si>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</si>
  <si>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</si>
  <si>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</si>
  <si>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</si>
  <si>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</si>
  <si>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</si>
  <si>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</si>
  <si>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</si>
  <si>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</si>
  <si>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</si>
  <si>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</si>
  <si>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</si>
  <si>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</si>
  <si>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</si>
  <si>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</si>
  <si>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</si>
  <si>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</si>
  <si>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</si>
  <si>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</si>
  <si>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</si>
  <si>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</si>
  <si>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</si>
  <si>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</si>
  <si>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</si>
  <si>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</si>
  <si>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</si>
  <si>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</si>
  <si>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</si>
  <si>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</si>
  <si>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</si>
  <si>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</si>
  <si>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</si>
  <si>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</si>
  <si>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</si>
  <si>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</si>
  <si>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</si>
  <si>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</si>
  <si>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</si>
  <si>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</si>
  <si>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</si>
  <si>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</si>
  <si>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</si>
  <si>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</si>
  <si>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</si>
  <si>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</si>
  <si>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</si>
  <si>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</si>
  <si>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</si>
  <si>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</si>
  <si>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</si>
  <si>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</si>
  <si>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</si>
  <si>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</si>
  <si>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</si>
  <si>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</si>
  <si>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</si>
  <si>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</si>
  <si>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</si>
  <si>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</si>
  <si>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</si>
  <si>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</si>
  <si>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</si>
  <si>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</si>
  <si>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</si>
  <si>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</si>
  <si>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</si>
  <si>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</si>
  <si>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</si>
  <si>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</si>
  <si>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</si>
  <si>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</si>
  <si>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</si>
  <si>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</si>
  <si>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</si>
  <si>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</si>
  <si>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</si>
  <si>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</si>
  <si>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</si>
  <si>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</si>
  <si>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</si>
  <si>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</si>
  <si>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</si>
  <si>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</si>
  <si>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</si>
  <si>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</si>
  <si>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</si>
  <si>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</si>
  <si>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</si>
  <si>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</si>
  <si>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</si>
  <si>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</si>
  <si>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</si>
  <si>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</si>
  <si>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</si>
  <si>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</si>
  <si>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</si>
  <si>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</si>
  <si>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</si>
  <si>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</si>
  <si>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</si>
  <si>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</si>
  <si>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</si>
  <si>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</si>
  <si>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</si>
  <si>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</si>
  <si>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</si>
  <si>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</si>
  <si>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</si>
  <si>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</si>
  <si>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</si>
  <si>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</si>
  <si>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</si>
  <si>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</si>
  <si>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</si>
  <si>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</si>
  <si>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</si>
  <si>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</si>
  <si>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</si>
  <si>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</si>
  <si>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</si>
  <si>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</si>
  <si>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</si>
  <si>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</si>
  <si>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</si>
  <si>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</si>
  <si>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</si>
  <si>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</si>
  <si>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</si>
  <si>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</si>
  <si>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</si>
  <si>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</si>
  <si>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</si>
  <si>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</si>
  <si>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</si>
  <si>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</si>
  <si>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</si>
  <si>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</si>
  <si>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</si>
  <si>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</si>
  <si>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</si>
  <si>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</si>
  <si>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</si>
  <si>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</si>
  <si>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</si>
  <si>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</si>
  <si>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</si>
  <si>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</si>
  <si>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</si>
  <si>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</si>
  <si>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</si>
  <si>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</si>
  <si>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</si>
  <si>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</si>
  <si>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</si>
  <si>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</si>
  <si>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</si>
  <si>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</si>
  <si>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</si>
  <si>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</si>
  <si>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</si>
  <si>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</si>
  <si>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</si>
  <si>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</si>
  <si>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</si>
  <si>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</si>
  <si>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</si>
  <si>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</si>
  <si>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</si>
  <si>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</si>
  <si>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</si>
  <si>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</si>
  <si>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</si>
  <si>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</si>
  <si>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</si>
  <si>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</si>
  <si>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</si>
  <si>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</si>
  <si>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</si>
  <si>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</si>
  <si>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</si>
  <si>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</si>
  <si>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</si>
  <si>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</si>
  <si>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</si>
  <si>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</si>
  <si>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</si>
  <si>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</si>
  <si>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</si>
  <si>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</si>
  <si>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</si>
  <si>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</si>
  <si>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</si>
  <si>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</si>
  <si>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</si>
  <si>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</si>
  <si>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</si>
  <si>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</si>
  <si>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</si>
  <si>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</si>
  <si>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</si>
  <si>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</si>
  <si>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</si>
  <si>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</si>
  <si>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</si>
  <si>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</si>
  <si>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</si>
  <si>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</si>
  <si>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</si>
  <si>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</si>
  <si>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</si>
  <si>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</si>
  <si>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</si>
  <si>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</si>
  <si>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</si>
  <si>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</si>
  <si>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</si>
  <si>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</si>
  <si>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</si>
  <si>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</si>
  <si>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</si>
  <si>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</si>
  <si>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</si>
  <si>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</si>
  <si>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</si>
  <si>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</si>
  <si>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</si>
  <si>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</si>
  <si>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</si>
  <si>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</si>
  <si>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</si>
  <si>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</si>
  <si>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</si>
  <si>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</si>
  <si>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</si>
  <si>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</si>
  <si>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</si>
  <si>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</si>
  <si>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</si>
  <si>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</si>
  <si>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</si>
  <si>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</si>
  <si>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</si>
  <si>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</si>
  <si>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</si>
  <si>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</si>
  <si>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</si>
  <si>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</si>
  <si>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</si>
  <si>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</si>
  <si>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</si>
  <si>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</si>
  <si>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</si>
  <si>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</si>
  <si>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</si>
  <si>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</si>
  <si>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</si>
  <si>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</si>
  <si>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</si>
  <si>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</si>
  <si>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</si>
  <si>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</si>
  <si>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</si>
  <si>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</si>
  <si>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</si>
  <si>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</si>
  <si>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</si>
  <si>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</si>
  <si>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</si>
  <si>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</si>
  <si>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</si>
  <si>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</si>
  <si>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</si>
  <si>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</si>
  <si>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</si>
  <si>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</si>
  <si>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</si>
  <si>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</si>
  <si>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</si>
  <si>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</si>
  <si>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</si>
  <si>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</si>
  <si>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</si>
  <si>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</si>
  <si>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</si>
  <si>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</si>
  <si>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</si>
  <si>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</si>
  <si>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</si>
  <si>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</si>
  <si>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</si>
  <si>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</si>
  <si>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</si>
  <si>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</si>
  <si>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</si>
  <si>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</si>
  <si>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</si>
  <si>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</si>
  <si>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</si>
  <si>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</si>
  <si>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</si>
  <si>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</si>
  <si>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</si>
  <si>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</si>
  <si>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</si>
  <si>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</si>
  <si>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</si>
  <si>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</si>
  <si>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</si>
  <si>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</si>
  <si>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</si>
  <si>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</si>
  <si>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</si>
  <si>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</si>
  <si>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</si>
  <si>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</si>
  <si>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</si>
  <si>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</si>
  <si>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</si>
  <si>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</si>
  <si>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</si>
  <si>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</si>
  <si>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</si>
  <si>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</si>
  <si>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</si>
  <si>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</si>
  <si>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</si>
  <si>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</si>
  <si>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</si>
  <si>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</si>
  <si>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</si>
  <si>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</si>
  <si>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</si>
  <si>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</si>
  <si>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</si>
  <si>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</si>
  <si>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</si>
  <si>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</si>
  <si>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</si>
  <si>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</si>
  <si>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</si>
  <si>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</si>
  <si>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</si>
  <si>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</si>
  <si>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</si>
  <si>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</si>
  <si>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</si>
  <si>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</si>
  <si>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</si>
  <si>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</si>
  <si>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</si>
  <si>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</si>
  <si>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</si>
  <si>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</si>
  <si>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</si>
  <si>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</si>
  <si>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</si>
  <si>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</si>
  <si>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</si>
  <si>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</si>
  <si>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</si>
  <si>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</si>
  <si>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</si>
  <si>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</si>
  <si>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</si>
  <si>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</si>
  <si>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</si>
  <si>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</si>
  <si>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</si>
  <si>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</si>
  <si>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</si>
  <si>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</si>
  <si>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</si>
  <si>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</si>
  <si>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</si>
  <si>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</si>
  <si>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</si>
  <si>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</si>
  <si>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</si>
  <si>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</si>
  <si>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</si>
  <si>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</si>
  <si>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</si>
  <si>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</si>
  <si>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</si>
  <si>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</si>
  <si>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</si>
  <si>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</si>
  <si>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</si>
  <si>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</si>
  <si>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</si>
  <si>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</si>
  <si>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</si>
  <si>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</si>
  <si>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</si>
  <si>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</si>
  <si>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</si>
  <si>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</si>
  <si>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</si>
  <si>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</si>
  <si>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</si>
  <si>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</si>
  <si>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</si>
  <si>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</si>
  <si>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</si>
  <si>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</si>
  <si>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</si>
  <si>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</si>
  <si>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</si>
  <si>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</si>
  <si>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</si>
  <si>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</si>
  <si>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</si>
  <si>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</si>
  <si>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</si>
  <si>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</si>
  <si>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</si>
  <si>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</si>
  <si>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</si>
  <si>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</si>
  <si>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</si>
  <si>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</si>
  <si>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</si>
  <si>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</si>
  <si>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</si>
  <si>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</si>
  <si>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</si>
  <si>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</si>
  <si>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</si>
  <si>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</si>
  <si>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</si>
  <si>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</si>
  <si>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</si>
  <si>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</si>
  <si>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</si>
  <si>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</si>
  <si>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</si>
  <si>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</si>
  <si>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</si>
  <si>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</si>
  <si>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</si>
  <si>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</si>
  <si>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</si>
  <si>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</si>
  <si>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</si>
  <si>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</si>
  <si>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</si>
  <si>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</si>
  <si>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</si>
  <si>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</si>
  <si>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</si>
  <si>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</si>
  <si>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</si>
  <si>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</si>
  <si>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</si>
  <si>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</si>
  <si>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</si>
  <si>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</si>
  <si>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</si>
  <si>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</si>
  <si>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</si>
  <si>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</si>
  <si>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</si>
  <si>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</si>
  <si>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</si>
  <si>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</si>
  <si>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</si>
  <si>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</si>
  <si>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</si>
  <si>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</si>
  <si>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</si>
  <si>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</si>
  <si>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</si>
  <si>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</si>
  <si>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</si>
  <si>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</si>
  <si>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</si>
  <si>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</si>
  <si>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</si>
  <si>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</si>
  <si>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</si>
  <si>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</si>
  <si>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</si>
  <si>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</si>
  <si>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</si>
  <si>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</si>
  <si>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</si>
  <si>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</si>
  <si>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</si>
  <si>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</si>
  <si>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</si>
  <si>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</si>
  <si>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</si>
  <si>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</si>
  <si>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</si>
  <si>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</si>
  <si>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</si>
  <si>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</si>
  <si>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</si>
  <si>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</si>
  <si>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</si>
  <si>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</si>
  <si>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</si>
  <si>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</si>
  <si>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</si>
  <si>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</si>
  <si>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</si>
  <si>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</si>
  <si>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</si>
  <si>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</si>
  <si>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</si>
  <si>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</si>
  <si>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</si>
  <si>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</si>
  <si>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</si>
  <si>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</si>
  <si>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</si>
  <si>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</si>
  <si>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</si>
  <si>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</si>
  <si>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</si>
  <si>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</si>
  <si>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</si>
  <si>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</si>
  <si>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</si>
  <si>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</si>
  <si>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</si>
  <si>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</si>
  <si>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</si>
  <si>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</si>
  <si>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</si>
  <si>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</si>
  <si>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</si>
  <si>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</si>
  <si>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</si>
  <si>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</si>
  <si>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</si>
  <si>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</si>
  <si>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</si>
  <si>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</si>
  <si>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</si>
  <si>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</si>
  <si>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</si>
  <si>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</si>
  <si>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</si>
  <si>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</si>
  <si>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</si>
  <si>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</si>
  <si>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</si>
  <si>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</si>
  <si>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</si>
  <si>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</si>
  <si>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</si>
  <si>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</si>
  <si>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</si>
  <si>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</si>
  <si>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</si>
  <si>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</si>
  <si>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</si>
  <si>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</si>
  <si>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</si>
  <si>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</si>
  <si>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</si>
  <si>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</si>
  <si>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</si>
  <si>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</si>
  <si>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</si>
  <si>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</si>
  <si>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</si>
  <si>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</si>
  <si>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</si>
  <si>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</si>
  <si>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</si>
  <si>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</si>
  <si>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</si>
  <si>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</si>
  <si>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</si>
  <si>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</si>
  <si>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</si>
  <si>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</si>
  <si>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</si>
  <si>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</si>
  <si>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</si>
  <si>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</si>
  <si>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</si>
  <si>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</si>
  <si>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</si>
  <si>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</si>
  <si>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</si>
  <si>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</si>
  <si>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</si>
  <si>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</si>
  <si>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</si>
  <si>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</si>
  <si>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</si>
  <si>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</si>
  <si>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</si>
  <si>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</si>
  <si>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</si>
  <si>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</si>
  <si>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</si>
  <si>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</si>
  <si>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</si>
  <si>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</si>
  <si>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</si>
  <si>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</si>
  <si>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</si>
  <si>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</si>
  <si>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</si>
  <si>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</si>
  <si>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</si>
  <si>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</si>
  <si>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</si>
  <si>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</si>
  <si>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</si>
  <si>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</si>
  <si>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</si>
  <si>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</si>
  <si>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</si>
  <si>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</si>
  <si>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</si>
  <si>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</si>
  <si>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</si>
  <si>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</si>
  <si>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</si>
  <si>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</si>
  <si>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</si>
  <si>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</si>
  <si>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</si>
  <si>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</si>
  <si>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</si>
  <si>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</si>
  <si>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</si>
  <si>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</si>
  <si>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</si>
  <si>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</si>
  <si>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</si>
  <si>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</si>
  <si>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</si>
  <si>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</si>
  <si>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</si>
  <si>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</si>
  <si>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</si>
  <si>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</si>
  <si>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</si>
  <si>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</si>
  <si>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</si>
  <si>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</si>
  <si>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</si>
  <si>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</si>
  <si>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</si>
  <si>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</si>
  <si>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</si>
  <si>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</si>
  <si>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</si>
  <si>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</si>
  <si>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</si>
  <si>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</si>
  <si>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</si>
  <si>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</si>
  <si>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</si>
  <si>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</si>
  <si>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</si>
  <si>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</si>
  <si>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</si>
  <si>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</si>
  <si>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</si>
  <si>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</si>
  <si>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</si>
  <si>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</si>
  <si>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</si>
  <si>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</si>
  <si>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</si>
  <si>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</si>
  <si>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</si>
  <si>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</si>
  <si>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</si>
  <si>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</si>
  <si>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</si>
  <si>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</si>
  <si>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</si>
  <si>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</si>
  <si>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</si>
  <si>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</si>
  <si>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</si>
  <si>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</si>
  <si>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</si>
  <si>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</si>
  <si>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</si>
  <si>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</si>
  <si>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</si>
  <si>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</si>
  <si>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</si>
  <si>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</si>
  <si>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</si>
  <si>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</si>
  <si>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</si>
  <si>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</si>
  <si>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</si>
  <si>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</si>
  <si>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</si>
  <si>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</si>
  <si>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</si>
  <si>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</si>
  <si>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</si>
  <si>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</si>
  <si>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</si>
  <si>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</si>
  <si>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</si>
  <si>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</si>
  <si>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</si>
  <si>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</si>
  <si>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</si>
  <si>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</si>
  <si>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</si>
  <si>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</si>
  <si>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</si>
  <si>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</si>
  <si>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</si>
  <si>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</si>
  <si>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</si>
  <si>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</si>
  <si>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</si>
  <si>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</si>
  <si>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</si>
  <si>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</si>
  <si>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</si>
  <si>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</si>
  <si>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</si>
  <si>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</si>
  <si>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</si>
  <si>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</si>
  <si>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</si>
  <si>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</si>
  <si>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</si>
  <si>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</si>
  <si>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</si>
  <si>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</si>
  <si>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</si>
  <si>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</si>
  <si>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</si>
  <si>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</si>
  <si>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</si>
  <si>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</si>
  <si>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</si>
  <si>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</si>
  <si>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</si>
  <si>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</si>
  <si>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</si>
  <si>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</si>
  <si>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</si>
  <si>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</si>
  <si>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</si>
  <si>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</si>
  <si>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</si>
  <si>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</si>
  <si>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</si>
  <si>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</si>
  <si>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</si>
  <si>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</si>
  <si>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</si>
  <si>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</si>
  <si>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</si>
  <si>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</si>
  <si>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</si>
  <si>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</si>
  <si>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</si>
  <si>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</si>
  <si>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</si>
  <si>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</si>
  <si>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</si>
  <si>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</si>
  <si>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</si>
  <si>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</si>
  <si>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</si>
  <si>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</si>
  <si>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</si>
  <si>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</si>
  <si>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</si>
  <si>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</si>
  <si>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</si>
  <si>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</si>
  <si>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</si>
  <si>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</si>
  <si>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</si>
  <si>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</si>
  <si>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</si>
  <si>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</si>
  <si>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</si>
  <si>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</si>
  <si>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</si>
  <si>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</si>
  <si>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</si>
  <si>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</si>
  <si>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</si>
  <si>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</si>
  <si>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</si>
  <si>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</si>
  <si>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</si>
  <si>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</si>
  <si>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</si>
  <si>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</si>
  <si>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</si>
  <si>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</si>
  <si>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</si>
  <si>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</si>
  <si>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</si>
  <si>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</si>
  <si>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</si>
  <si>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</si>
  <si>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</si>
  <si>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</si>
  <si>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</si>
  <si>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</si>
  <si>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</si>
  <si>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</si>
  <si>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</si>
  <si>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</si>
  <si>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</si>
  <si>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</si>
  <si>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</si>
  <si>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</si>
  <si>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</si>
  <si>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</si>
  <si>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</si>
  <si>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</si>
  <si>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</si>
  <si>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</si>
  <si>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</si>
  <si>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</si>
  <si>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</si>
  <si>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</si>
  <si>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</si>
  <si>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</si>
  <si>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</si>
  <si>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</si>
  <si>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</si>
  <si>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</si>
  <si>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</si>
  <si>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</si>
  <si>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</si>
  <si>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</si>
  <si>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</si>
  <si>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</si>
  <si>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</si>
  <si>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</si>
  <si>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</si>
  <si>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</si>
  <si>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</si>
  <si>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</si>
  <si>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</si>
  <si>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</si>
  <si>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</si>
  <si>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</si>
  <si>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</si>
  <si>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</si>
  <si>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</si>
  <si>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</si>
  <si>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</si>
  <si>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</si>
  <si>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</si>
  <si>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</si>
  <si>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</si>
  <si>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</si>
  <si>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</si>
  <si>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</si>
  <si>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</si>
  <si>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</si>
  <si>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</si>
  <si>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</si>
  <si>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</si>
  <si>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</si>
  <si>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</si>
  <si>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</si>
  <si>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</si>
  <si>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</si>
  <si>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</si>
  <si>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</si>
  <si>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</si>
  <si>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</si>
  <si>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</si>
  <si>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</si>
  <si>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</si>
  <si>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</si>
  <si>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</si>
  <si>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</si>
  <si>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</si>
  <si>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</si>
  <si>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</si>
  <si>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</si>
  <si>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</si>
  <si>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</si>
  <si>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</si>
  <si>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</si>
  <si>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</si>
  <si>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</si>
  <si>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</si>
  <si>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</si>
  <si>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</si>
  <si>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</si>
  <si>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</si>
  <si>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</si>
  <si>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</si>
  <si>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</si>
  <si>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</si>
  <si>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</si>
  <si>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</si>
  <si>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</si>
  <si>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</si>
  <si>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</si>
  <si>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</si>
  <si>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</si>
  <si>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</si>
  <si>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</si>
  <si>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</si>
  <si>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</si>
  <si>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</si>
  <si>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</si>
  <si>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</si>
  <si>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</si>
  <si>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</si>
  <si>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</si>
  <si>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</si>
  <si>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</si>
  <si>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</si>
  <si>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</si>
  <si>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</si>
  <si>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</si>
  <si>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</si>
  <si>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</si>
  <si>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</si>
  <si>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</si>
  <si>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</si>
  <si>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</si>
  <si>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</si>
  <si>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</si>
  <si>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</si>
  <si>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</si>
  <si>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</si>
  <si>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</si>
  <si>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</si>
  <si>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</si>
  <si>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</si>
  <si>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</si>
  <si>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</si>
  <si>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</si>
  <si>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</si>
  <si>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</si>
  <si>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</si>
  <si>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</si>
  <si>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</si>
  <si>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</si>
  <si>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</si>
  <si>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</si>
  <si>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</si>
  <si>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</si>
  <si>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</si>
  <si>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</si>
  <si>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</si>
  <si>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</si>
  <si>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</si>
  <si>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</si>
  <si>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</si>
  <si>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</si>
  <si>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</si>
  <si>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</si>
  <si>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</si>
  <si>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</si>
  <si>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</si>
  <si>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</si>
  <si>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</si>
  <si>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</si>
  <si>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</si>
  <si>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</si>
  <si>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</si>
  <si>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</si>
  <si>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</si>
  <si>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</si>
  <si>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</si>
  <si>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</si>
  <si>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</si>
  <si>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</si>
  <si>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</si>
  <si>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</si>
  <si>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</si>
  <si>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</si>
  <si>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</si>
  <si>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</si>
  <si>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</si>
  <si>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</si>
  <si>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</si>
  <si>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</si>
  <si>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</si>
  <si>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</si>
  <si>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</si>
  <si>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</si>
  <si>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</si>
  <si>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</si>
  <si>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</si>
  <si>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</si>
  <si>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</si>
  <si>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</si>
  <si>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</si>
  <si>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</si>
  <si>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</si>
  <si>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</si>
  <si>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</si>
  <si>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</si>
  <si>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</si>
  <si>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</si>
  <si>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</si>
  <si>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</si>
  <si>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</si>
  <si>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</si>
  <si>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</si>
  <si>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</si>
  <si>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</si>
  <si>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</si>
  <si>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</si>
  <si>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</si>
  <si>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</si>
  <si>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</si>
  <si>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</si>
  <si>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</si>
  <si>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</si>
  <si>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</si>
  <si>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</si>
  <si>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</si>
  <si>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</si>
  <si>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</si>
  <si>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</si>
  <si>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</si>
  <si>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</si>
  <si>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</si>
  <si>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</si>
  <si>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</si>
  <si>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</si>
  <si>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</si>
  <si>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</si>
  <si>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</si>
  <si>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</si>
  <si>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</si>
  <si>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</si>
  <si>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</si>
  <si>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</si>
  <si>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</si>
  <si>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</si>
  <si>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</si>
  <si>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</si>
  <si>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</si>
  <si>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</si>
  <si>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</si>
  <si>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</si>
  <si>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</si>
  <si>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</si>
  <si>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</si>
  <si>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</si>
  <si>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</si>
  <si>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</si>
  <si>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</si>
  <si>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</si>
  <si>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</si>
  <si>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</si>
  <si>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</si>
  <si>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</si>
  <si>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</si>
  <si>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</si>
  <si>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</si>
  <si>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</si>
  <si>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</si>
  <si>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</si>
  <si>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</si>
  <si>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</si>
  <si>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</si>
  <si>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</si>
  <si>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</si>
  <si>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</si>
  <si>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</si>
  <si>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</si>
  <si>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</si>
  <si>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</si>
  <si>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</si>
  <si>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</si>
  <si>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</si>
  <si>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</si>
  <si>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</si>
  <si>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</si>
  <si>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</si>
  <si>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</si>
  <si>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</si>
  <si>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</si>
  <si>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</si>
  <si>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</si>
  <si>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</si>
  <si>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</si>
  <si>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</si>
  <si>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</si>
  <si>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</si>
  <si>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</si>
  <si>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</si>
  <si>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</si>
  <si>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</si>
  <si>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</si>
  <si>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</si>
  <si>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</si>
  <si>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</si>
  <si>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</si>
  <si>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</si>
  <si>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</si>
  <si>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</si>
  <si>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</si>
  <si>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</si>
  <si>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</si>
  <si>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</si>
  <si>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</si>
  <si>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</si>
  <si>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</si>
  <si>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</si>
  <si>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</si>
  <si>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</si>
  <si>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</si>
  <si>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</si>
  <si>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</si>
  <si>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</si>
  <si>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</si>
  <si>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</si>
  <si>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</si>
  <si>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</si>
  <si>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</si>
  <si>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</si>
  <si>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</si>
  <si>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</si>
  <si>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</si>
  <si>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</si>
  <si>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</si>
  <si>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</si>
  <si>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</si>
  <si>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</si>
  <si>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</si>
  <si>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</si>
  <si>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</si>
  <si>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</si>
  <si>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</si>
  <si>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</si>
  <si>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</si>
  <si>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</si>
  <si>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</si>
  <si>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</si>
  <si>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</si>
  <si>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</si>
  <si>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</si>
  <si>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</si>
  <si>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</si>
  <si>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</si>
  <si>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</si>
  <si>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</si>
  <si>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</si>
  <si>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</si>
  <si>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</si>
  <si>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</si>
  <si>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</si>
  <si>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</si>
  <si>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</si>
  <si>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</si>
  <si>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</si>
  <si>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</si>
  <si>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</si>
  <si>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</si>
  <si>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</si>
  <si>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</si>
  <si>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</si>
  <si>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</si>
  <si>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</si>
  <si>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</si>
  <si>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</si>
  <si>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</si>
  <si>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</si>
  <si>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</si>
  <si>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</si>
  <si>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</si>
  <si>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</si>
  <si>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</si>
  <si>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</si>
  <si>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</si>
  <si>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</si>
  <si>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</si>
  <si>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</si>
  <si>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</si>
  <si>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</si>
  <si>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</si>
  <si>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</si>
  <si>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</si>
  <si>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</si>
  <si>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</si>
  <si>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</si>
  <si>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</si>
  <si>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</si>
  <si>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</si>
  <si>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</si>
  <si>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</si>
  <si>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</si>
  <si>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</si>
  <si>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</si>
  <si>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</si>
  <si>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</si>
  <si>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</si>
  <si>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</si>
  <si>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</si>
  <si>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</si>
  <si>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</si>
  <si>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</si>
  <si>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</si>
  <si>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</si>
  <si>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</si>
  <si>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</si>
  <si>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</si>
  <si>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</si>
  <si>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</si>
  <si>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</si>
  <si>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</si>
  <si>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</si>
  <si>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</si>
  <si>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</si>
  <si>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</si>
  <si>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</si>
  <si>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</si>
  <si>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</si>
  <si>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</si>
  <si>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</si>
  <si>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</si>
  <si>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</si>
  <si>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</si>
  <si>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</si>
  <si>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</si>
  <si>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</si>
  <si>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</si>
  <si>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</si>
  <si>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</si>
  <si>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</si>
  <si>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</si>
  <si>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</si>
  <si>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</si>
  <si>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</si>
  <si>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</si>
  <si>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</si>
  <si>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</si>
  <si>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</si>
  <si>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</si>
  <si>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</si>
  <si>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</si>
  <si>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</si>
  <si>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</si>
  <si>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</si>
  <si>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</si>
  <si>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</si>
  <si>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</si>
  <si>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</si>
  <si>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</si>
  <si>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</si>
  <si>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</si>
  <si>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</si>
  <si>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</si>
  <si>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</si>
  <si>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</si>
  <si>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</si>
  <si>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</si>
  <si>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</si>
  <si>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</si>
  <si>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</si>
  <si>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</si>
  <si>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</si>
  <si>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</si>
  <si>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</si>
  <si>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</si>
  <si>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</si>
  <si>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</si>
  <si>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</si>
  <si>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</si>
  <si>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</si>
  <si>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</si>
  <si>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</si>
  <si>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</si>
  <si>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</si>
  <si>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</si>
  <si>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</si>
  <si>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</si>
  <si>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</si>
  <si>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</si>
  <si>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</si>
  <si>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</si>
  <si>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</si>
  <si>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</si>
  <si>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</si>
  <si>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</si>
  <si>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</si>
  <si>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</si>
  <si>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</si>
  <si>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</si>
  <si>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</si>
  <si>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</si>
  <si>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</si>
  <si>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</si>
  <si>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</si>
  <si>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</si>
  <si>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</si>
  <si>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</si>
  <si>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</si>
  <si>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</si>
  <si>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</si>
  <si>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</si>
  <si>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</si>
  <si>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</si>
  <si>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</si>
  <si>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</si>
  <si>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</si>
  <si>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</si>
  <si>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</si>
  <si>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</si>
  <si>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</si>
  <si>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</si>
  <si>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</si>
  <si>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</si>
  <si>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</si>
  <si>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</si>
  <si>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</si>
  <si>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</si>
  <si>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</si>
  <si>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</si>
  <si>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</si>
  <si>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</si>
  <si>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</si>
  <si>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</si>
  <si>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</si>
  <si>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</si>
  <si>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</si>
  <si>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</si>
  <si>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</si>
  <si>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</si>
  <si>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</si>
  <si>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</si>
  <si>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</si>
  <si>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</si>
  <si>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</si>
  <si>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</si>
  <si>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</si>
  <si>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</si>
  <si>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</si>
  <si>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</si>
  <si>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</si>
  <si>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</si>
  <si>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</si>
  <si>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</si>
  <si>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</si>
  <si>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</si>
  <si>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</si>
  <si>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</si>
  <si>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</si>
  <si>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</si>
  <si>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</si>
  <si>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</si>
  <si>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</si>
  <si>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</si>
  <si>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</si>
  <si>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</si>
  <si>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</si>
  <si>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</si>
  <si>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</si>
  <si>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</si>
  <si>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</si>
  <si>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</si>
  <si>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</si>
  <si>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</si>
  <si>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</si>
  <si>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</si>
  <si>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</si>
  <si>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</si>
  <si>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</si>
  <si>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</si>
  <si>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</si>
  <si>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</si>
  <si>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</si>
  <si>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</si>
  <si>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</si>
  <si>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</si>
  <si>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</si>
  <si>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</si>
  <si>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</si>
  <si>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</si>
  <si>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</si>
  <si>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</si>
  <si>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</si>
  <si>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</si>
  <si>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</si>
  <si>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</si>
  <si>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</si>
  <si>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</si>
  <si>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</si>
  <si>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</si>
  <si>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</si>
  <si>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</si>
  <si>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</si>
  <si>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</si>
  <si>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</si>
  <si>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</si>
  <si>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</si>
  <si>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</si>
  <si>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</si>
  <si>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</si>
  <si>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</si>
  <si>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</si>
  <si>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</si>
  <si>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</si>
  <si>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</si>
  <si>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</si>
  <si>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</si>
  <si>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</si>
  <si>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</si>
  <si>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</si>
  <si>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</si>
  <si>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</si>
  <si>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</si>
  <si>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</si>
  <si>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</si>
  <si>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</si>
  <si>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</si>
  <si>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</si>
  <si>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</si>
  <si>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</si>
  <si>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</si>
  <si>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</si>
  <si>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</si>
  <si>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</si>
  <si>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</si>
  <si>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</si>
  <si>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</si>
  <si>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</si>
  <si>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</si>
  <si>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</si>
  <si>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</si>
  <si>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</si>
  <si>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</si>
  <si>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</si>
  <si>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</si>
  <si>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</si>
  <si>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</si>
  <si>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</si>
  <si>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</si>
  <si>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</si>
  <si>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</si>
  <si>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</si>
  <si>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</si>
  <si>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</si>
  <si>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</si>
  <si>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</si>
  <si>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</si>
  <si>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</si>
  <si>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</si>
  <si>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</si>
  <si>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</si>
  <si>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</si>
  <si>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</si>
  <si>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</si>
  <si>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</si>
  <si>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</si>
  <si>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</si>
  <si>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</si>
  <si>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</si>
  <si>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</si>
  <si>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</si>
  <si>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</si>
  <si>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</si>
  <si>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</si>
  <si>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</si>
  <si>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</si>
  <si>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</si>
  <si>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</si>
  <si>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</si>
  <si>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</si>
  <si>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</si>
  <si>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</si>
  <si>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</si>
  <si>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</si>
  <si>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</si>
  <si>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</si>
  <si>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</si>
  <si>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</si>
  <si>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</si>
  <si>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</si>
  <si>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</si>
  <si>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</si>
  <si>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</si>
  <si>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</si>
  <si>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</si>
  <si>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</si>
  <si>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</si>
  <si>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</si>
  <si>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</si>
  <si>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</si>
  <si>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</si>
  <si>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</si>
  <si>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</si>
  <si>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</si>
  <si>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</si>
  <si>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</si>
  <si>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</si>
  <si>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</si>
  <si>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</si>
  <si>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</si>
  <si>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</si>
  <si>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</si>
  <si>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</si>
  <si>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</si>
  <si>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</si>
  <si>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</si>
  <si>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</si>
  <si>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</si>
  <si>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</si>
  <si>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</si>
  <si>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</si>
  <si>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</si>
  <si>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</si>
  <si>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</si>
  <si>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</si>
  <si>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</si>
  <si>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</si>
  <si>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</si>
  <si>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</si>
  <si>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</si>
  <si>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</si>
  <si>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</si>
  <si>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</si>
  <si>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</si>
  <si>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</si>
  <si>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</si>
  <si>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</si>
  <si>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</si>
  <si>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</si>
  <si>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</si>
  <si>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</si>
  <si>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</si>
  <si>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</si>
  <si>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</si>
  <si>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</si>
  <si>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</si>
  <si>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</si>
  <si>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</si>
  <si>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</si>
  <si>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</si>
  <si>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</si>
  <si>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</si>
  <si>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</si>
  <si>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</si>
  <si>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</si>
  <si>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</si>
  <si>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</si>
  <si>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</si>
  <si>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</si>
  <si>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</si>
  <si>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</si>
  <si>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</si>
  <si>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</si>
  <si>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</si>
  <si>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</si>
  <si>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</si>
  <si>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</si>
  <si>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</si>
  <si>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</si>
  <si>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</si>
  <si>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</si>
  <si>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</si>
  <si>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</si>
  <si>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</si>
  <si>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</si>
  <si>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</si>
  <si>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</si>
  <si>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</si>
  <si>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</si>
  <si>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</si>
  <si>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</si>
  <si>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</si>
  <si>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</si>
  <si>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</si>
  <si>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</si>
  <si>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</si>
  <si>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</si>
  <si>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</si>
  <si>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</si>
  <si>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</si>
  <si>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</si>
  <si>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</si>
  <si>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</si>
  <si>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</si>
  <si>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</si>
  <si>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</si>
  <si>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</si>
  <si>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</si>
  <si>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</si>
  <si>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</si>
  <si>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</si>
  <si>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</si>
  <si>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</si>
  <si>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</si>
  <si>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</si>
  <si>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</si>
  <si>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</si>
  <si>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</si>
  <si>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</si>
  <si>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</si>
  <si>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</si>
  <si>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</si>
  <si>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</si>
  <si>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</si>
  <si>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</si>
  <si>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</si>
  <si>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</si>
  <si>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</si>
  <si>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</si>
  <si>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</si>
  <si>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</si>
  <si>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</si>
  <si>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</si>
  <si>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</si>
  <si>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</si>
  <si>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</si>
  <si>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</si>
  <si>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</si>
  <si>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</si>
  <si>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</si>
  <si>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</si>
  <si>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</si>
  <si>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</si>
  <si>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</si>
  <si>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</si>
  <si>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</si>
  <si>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</si>
  <si>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</si>
  <si>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</si>
  <si>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</si>
  <si>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</si>
  <si>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</si>
  <si>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</si>
  <si>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</si>
  <si>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</si>
  <si>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</si>
  <si>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</si>
  <si>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</si>
  <si>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</si>
  <si>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</si>
  <si>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</si>
  <si>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</si>
  <si>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</si>
  <si>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</si>
  <si>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</si>
  <si>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</si>
  <si>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</si>
  <si>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</si>
  <si>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</si>
  <si>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</si>
  <si>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</si>
  <si>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</si>
  <si>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</si>
  <si>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</si>
  <si>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</si>
  <si>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</si>
  <si>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</si>
  <si>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</si>
  <si>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</si>
  <si>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</si>
  <si>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</si>
  <si>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</si>
  <si>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</si>
  <si>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</si>
  <si>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</si>
  <si>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</si>
  <si>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</si>
  <si>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</si>
  <si>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</si>
  <si>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</si>
  <si>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</si>
  <si>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</si>
  <si>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</si>
  <si>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</si>
  <si>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</si>
  <si>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</si>
  <si>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</si>
  <si>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</si>
  <si>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</si>
  <si>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</si>
  <si>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</si>
  <si>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</si>
  <si>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</si>
  <si>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</si>
  <si>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</si>
  <si>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</si>
  <si>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</si>
  <si>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</si>
  <si>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</si>
  <si>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</si>
  <si>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</si>
  <si>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</si>
  <si>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</si>
  <si>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</si>
  <si>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</si>
  <si>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</si>
  <si>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</si>
  <si>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</si>
  <si>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</si>
  <si>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</si>
  <si>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</si>
  <si>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</si>
  <si>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</si>
  <si>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</si>
  <si>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</si>
  <si>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</si>
  <si>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</si>
  <si>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</si>
  <si>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</si>
  <si>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</si>
  <si>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</si>
  <si>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</si>
  <si>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</si>
  <si>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</si>
  <si>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</si>
  <si>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</si>
  <si>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</si>
  <si>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</si>
  <si>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</si>
  <si>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</si>
  <si>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</si>
  <si>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</si>
  <si>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</si>
  <si>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</si>
  <si>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</si>
  <si>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</si>
  <si>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</si>
  <si>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</si>
  <si>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</si>
  <si>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</si>
  <si>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</si>
  <si>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</si>
  <si>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</si>
  <si>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</si>
  <si>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</si>
  <si>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</si>
  <si>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</si>
  <si>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</si>
  <si>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</si>
  <si>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</si>
  <si>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</si>
  <si>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</si>
  <si>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</si>
  <si>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</si>
  <si>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</si>
  <si>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</si>
  <si>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</si>
  <si>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</si>
  <si>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</si>
  <si>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</si>
  <si>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</si>
  <si>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</si>
  <si>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</si>
  <si>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</si>
  <si>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</si>
  <si>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</si>
  <si>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</si>
  <si>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</si>
  <si>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</si>
  <si>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</si>
  <si>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</si>
  <si>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</si>
  <si>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</si>
  <si>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</si>
  <si>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</si>
  <si>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</si>
  <si>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</si>
  <si>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</si>
  <si>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</si>
  <si>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</si>
  <si>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</si>
  <si>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</si>
  <si>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</si>
  <si>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</si>
  <si>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</si>
  <si>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</si>
  <si>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</si>
  <si>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</si>
  <si>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</si>
  <si>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</si>
  <si>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</si>
  <si>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</si>
  <si>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</si>
  <si>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</si>
  <si>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</si>
  <si>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</si>
  <si>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</si>
  <si>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</si>
  <si>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</si>
  <si>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</si>
  <si>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</si>
  <si>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</si>
  <si>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</si>
  <si>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</si>
  <si>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</si>
  <si>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</si>
  <si>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</si>
  <si>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</si>
  <si>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</si>
  <si>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</si>
  <si>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</si>
  <si>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</si>
  <si>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</si>
  <si>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</si>
  <si>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</si>
  <si>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</si>
  <si>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</si>
  <si>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</si>
  <si>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</si>
  <si>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</si>
  <si>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</si>
  <si>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</si>
  <si>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</si>
  <si>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</si>
  <si>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</si>
  <si>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</si>
  <si>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</si>
  <si>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</si>
  <si>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</si>
  <si>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</si>
  <si>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</si>
  <si>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</si>
  <si>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</si>
  <si>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</si>
  <si>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</si>
  <si>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</si>
  <si>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</si>
  <si>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</si>
  <si>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</si>
  <si>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</si>
  <si>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</si>
  <si>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</si>
  <si>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</si>
  <si>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</si>
  <si>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</si>
  <si>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</si>
  <si>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</si>
  <si>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</si>
  <si>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</si>
  <si>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</si>
  <si>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</si>
  <si>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</si>
  <si>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</si>
  <si>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</si>
  <si>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</si>
  <si>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</si>
  <si>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</si>
  <si>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</si>
  <si>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</si>
  <si>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</si>
  <si>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</si>
  <si>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</si>
  <si>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</si>
  <si>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</si>
  <si>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</si>
  <si>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</si>
  <si>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</si>
  <si>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</si>
  <si>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</si>
  <si>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</si>
  <si>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</si>
  <si>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</si>
  <si>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</si>
  <si>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</si>
  <si>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</si>
  <si>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</si>
  <si>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</si>
  <si>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</si>
  <si>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</si>
  <si>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</si>
  <si>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</si>
  <si>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</si>
  <si>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</si>
  <si>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</si>
  <si>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</si>
  <si>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</si>
  <si>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</si>
  <si>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</si>
  <si>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</si>
  <si>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</si>
  <si>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</si>
  <si>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</si>
  <si>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</si>
  <si>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</si>
  <si>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</si>
  <si>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</si>
  <si>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</si>
  <si>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</si>
  <si>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</si>
  <si>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</si>
  <si>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</si>
  <si>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</si>
  <si>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</si>
  <si>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</si>
  <si>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</si>
  <si>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</si>
  <si>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</si>
  <si>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</si>
  <si>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</si>
  <si>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</si>
  <si>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</si>
  <si>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</si>
  <si>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</si>
  <si>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</si>
  <si>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</si>
  <si>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</si>
  <si>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</si>
  <si>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</si>
  <si>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</si>
  <si>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</si>
  <si>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</si>
  <si>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</si>
  <si>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</si>
  <si>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</si>
  <si>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</si>
  <si>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</si>
  <si>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</si>
  <si>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</si>
  <si>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</si>
  <si>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</si>
  <si>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</si>
  <si>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</si>
  <si>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</si>
  <si>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</si>
  <si>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</si>
  <si>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</si>
  <si>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</si>
  <si>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</si>
  <si>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</si>
  <si>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</si>
  <si>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</si>
  <si>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</si>
  <si>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</si>
  <si>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</si>
  <si>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</si>
  <si>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</si>
  <si>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</si>
  <si>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</si>
  <si>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</si>
  <si>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</si>
  <si>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</si>
  <si>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</si>
  <si>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</si>
  <si>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</si>
  <si>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</si>
  <si>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</si>
  <si>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</si>
  <si>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</si>
  <si>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</si>
  <si>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</si>
  <si>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</si>
  <si>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</si>
  <si>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</si>
  <si>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</si>
  <si>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</si>
  <si>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</si>
  <si>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</si>
  <si>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</si>
  <si>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</si>
  <si>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</si>
  <si>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</si>
  <si>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</si>
  <si>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</si>
  <si>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</si>
  <si>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</si>
  <si>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</si>
  <si>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</si>
  <si>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</si>
  <si>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</si>
  <si>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</si>
  <si>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</si>
  <si>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</si>
  <si>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</si>
  <si>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</si>
  <si>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</si>
  <si>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</si>
  <si>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</si>
  <si>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</si>
  <si>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</si>
  <si>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</si>
  <si>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</si>
  <si>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</si>
  <si>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</si>
  <si>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</si>
  <si>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</si>
  <si>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</si>
  <si>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</si>
  <si>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</si>
  <si>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</si>
  <si>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</si>
  <si>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</si>
  <si>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</si>
  <si>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</si>
  <si>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</si>
  <si>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</si>
  <si>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</si>
  <si>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</si>
  <si>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</si>
  <si>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</si>
  <si>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</si>
  <si>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</si>
  <si>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</si>
  <si>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</si>
  <si>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</si>
  <si>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</si>
  <si>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</si>
  <si>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</si>
  <si>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</si>
  <si>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</si>
  <si>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</si>
  <si>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</si>
  <si>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</si>
  <si>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</si>
  <si>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</si>
  <si>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</si>
  <si>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</si>
  <si>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</si>
  <si>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</si>
  <si>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</si>
  <si>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</si>
  <si>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</si>
  <si>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</si>
  <si>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</si>
  <si>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</si>
  <si>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</si>
  <si>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</si>
  <si>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</si>
  <si>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</si>
  <si>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</si>
  <si>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</si>
  <si>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</si>
  <si>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</si>
  <si>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</si>
  <si>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</si>
  <si>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</si>
  <si>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</si>
  <si>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</si>
  <si>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</si>
  <si>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</si>
  <si>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</si>
  <si>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</si>
  <si>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</si>
  <si>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</si>
  <si>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</si>
  <si>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</si>
  <si>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</si>
  <si>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</si>
  <si>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</si>
  <si>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</si>
  <si>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</si>
  <si>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</si>
  <si>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</si>
  <si>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</si>
  <si>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</si>
  <si>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</si>
  <si>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</si>
  <si>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</si>
  <si>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</si>
  <si>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</si>
  <si>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</si>
  <si>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</si>
  <si>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</si>
  <si>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</si>
  <si>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</si>
  <si>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</si>
  <si>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</si>
  <si>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</si>
  <si>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</si>
  <si>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</si>
  <si>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</si>
  <si>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</si>
  <si>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</si>
  <si>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</si>
  <si>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</si>
  <si>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</si>
  <si>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</si>
  <si>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</si>
  <si>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</si>
  <si>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</si>
  <si>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</si>
  <si>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</si>
  <si>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</si>
  <si>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</si>
  <si>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</si>
  <si>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</si>
  <si>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</si>
  <si>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</si>
  <si>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</si>
  <si>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</si>
  <si>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</si>
  <si>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</si>
  <si>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</si>
  <si>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</si>
  <si>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</si>
  <si>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</si>
  <si>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</si>
  <si>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</si>
  <si>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</si>
  <si>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</si>
  <si>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</si>
  <si>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</si>
  <si>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</si>
  <si>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</si>
  <si>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</si>
  <si>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</si>
  <si>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</si>
  <si>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</si>
  <si>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</si>
  <si>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</si>
  <si>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</si>
  <si>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</si>
  <si>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</si>
  <si>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</si>
  <si>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</si>
  <si>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</si>
  <si>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</si>
  <si>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</si>
  <si>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</si>
  <si>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</si>
  <si>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</si>
  <si>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</si>
  <si>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</si>
  <si>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</si>
  <si>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</si>
  <si>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</si>
  <si>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</si>
  <si>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</si>
  <si>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</si>
  <si>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</si>
  <si>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</si>
  <si>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</si>
  <si>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</si>
  <si>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</si>
  <si>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</si>
  <si>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</si>
  <si>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</si>
  <si>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</si>
  <si>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</si>
  <si>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</si>
  <si>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</si>
  <si>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</si>
  <si>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</si>
  <si>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</si>
  <si>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</si>
  <si>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</si>
  <si>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</si>
  <si>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</si>
  <si>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</si>
  <si>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</si>
  <si>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</si>
  <si>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</si>
  <si>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</si>
  <si>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</si>
  <si>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</si>
  <si>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</si>
  <si>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</si>
  <si>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</si>
  <si>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</si>
  <si>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</si>
  <si>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</si>
  <si>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</si>
  <si>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</si>
  <si>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</si>
  <si>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</si>
  <si>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</si>
  <si>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</si>
  <si>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</si>
  <si>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</si>
  <si>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</si>
  <si>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</si>
  <si>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</si>
  <si>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</si>
  <si>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</si>
  <si>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</si>
  <si>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</si>
  <si>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</si>
  <si>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</si>
  <si>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</si>
  <si>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</si>
  <si>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</si>
  <si>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</si>
  <si>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</si>
  <si>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</si>
  <si>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</si>
  <si>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</si>
  <si>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</si>
  <si>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</si>
  <si>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</si>
  <si>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</si>
  <si>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</si>
  <si>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</si>
  <si>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</si>
  <si>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</si>
  <si>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</si>
  <si>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</si>
  <si>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</si>
  <si>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</si>
  <si>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</si>
  <si>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</si>
  <si>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</si>
  <si>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</si>
  <si>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</si>
  <si>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</si>
  <si>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</si>
  <si>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</si>
  <si>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</si>
  <si>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</si>
  <si>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</si>
  <si>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</si>
  <si>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</si>
  <si>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</si>
  <si>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</si>
  <si>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</si>
  <si>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</si>
  <si>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</si>
  <si>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</si>
  <si>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</si>
  <si>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</si>
  <si>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</si>
  <si>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</si>
  <si>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</si>
  <si>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</si>
  <si>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</si>
  <si>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</si>
  <si>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</si>
  <si>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</si>
  <si>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</si>
  <si>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</si>
  <si>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</si>
  <si>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</si>
  <si>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</si>
  <si>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</si>
  <si>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</si>
  <si>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</si>
  <si>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</si>
  <si>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</si>
  <si>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</si>
  <si>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</si>
  <si>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</si>
  <si>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</si>
  <si>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</si>
  <si>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</si>
  <si>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</si>
  <si>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</si>
  <si>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</si>
  <si>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</si>
  <si>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</si>
  <si>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</si>
  <si>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</si>
  <si>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</si>
  <si>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</si>
  <si>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</si>
  <si>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</si>
  <si>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</si>
  <si>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</si>
  <si>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</si>
  <si>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</si>
  <si>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</si>
  <si>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</si>
  <si>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</si>
  <si>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</si>
  <si>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</si>
  <si>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</si>
  <si>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</si>
  <si>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</si>
  <si>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</si>
  <si>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</si>
  <si>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</si>
  <si>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</si>
  <si>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</si>
  <si>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</si>
  <si>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</si>
  <si>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</si>
  <si>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</si>
  <si>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</si>
  <si>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</si>
  <si>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</si>
  <si>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</si>
  <si>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</si>
  <si>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</si>
  <si>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</si>
  <si>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</si>
  <si>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</si>
  <si>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</si>
  <si>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</si>
  <si>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</si>
  <si>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</si>
  <si>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</si>
  <si>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</si>
  <si>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</si>
  <si>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</si>
  <si>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</si>
  <si>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</si>
  <si>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</si>
  <si>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</si>
  <si>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</si>
  <si>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</si>
  <si>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</si>
  <si>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</si>
  <si>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</si>
  <si>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</si>
  <si>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</si>
  <si>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</si>
  <si>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</si>
  <si>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</si>
  <si>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</si>
  <si>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</si>
  <si>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</si>
  <si>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</si>
  <si>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</si>
  <si>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</si>
  <si>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</si>
  <si>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</si>
  <si>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</si>
  <si>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</si>
  <si>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</si>
  <si>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</si>
  <si>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</si>
  <si>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</si>
  <si>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</si>
  <si>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</si>
  <si>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</si>
  <si>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</si>
  <si>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</si>
  <si>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</si>
  <si>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</si>
  <si>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</si>
  <si>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</si>
  <si>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</si>
  <si>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</si>
  <si>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</si>
  <si>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</si>
  <si>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</si>
  <si>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</si>
  <si>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</si>
  <si>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</si>
  <si>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</si>
  <si>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</si>
  <si>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</si>
  <si>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</si>
  <si>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</si>
  <si>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</si>
  <si>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</si>
  <si>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</si>
  <si>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</si>
  <si>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</si>
  <si>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</si>
  <si>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</si>
  <si>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</si>
  <si>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</si>
  <si>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</si>
  <si>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</si>
  <si>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</si>
  <si>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</si>
  <si>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</si>
  <si>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</si>
  <si>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</si>
  <si>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</si>
  <si>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</si>
  <si>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</si>
  <si>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</si>
  <si>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</si>
  <si>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</si>
  <si>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</si>
  <si>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</si>
  <si>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</si>
  <si>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</si>
  <si>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</si>
  <si>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</si>
  <si>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</si>
  <si>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</si>
  <si>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</si>
  <si>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</si>
  <si>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</si>
  <si>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</si>
  <si>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</si>
  <si>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</si>
  <si>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</si>
  <si>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</si>
  <si>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</si>
  <si>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</si>
  <si>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</si>
  <si>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</si>
  <si>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</si>
  <si>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</si>
  <si>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</si>
  <si>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</si>
  <si>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</si>
  <si>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</si>
  <si>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</si>
  <si>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</si>
  <si>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</si>
  <si>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</si>
  <si>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</si>
  <si>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</si>
  <si>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</si>
  <si>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</si>
  <si>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</si>
  <si>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</si>
  <si>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</si>
  <si>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</si>
  <si>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</si>
  <si>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</si>
  <si>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</si>
  <si>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</si>
  <si>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</si>
  <si>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</si>
  <si>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</si>
  <si>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</si>
  <si>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</si>
  <si>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</si>
  <si>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</si>
  <si>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</si>
  <si>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</si>
  <si>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</si>
  <si>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</si>
  <si>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</si>
  <si>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</si>
  <si>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</si>
  <si>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</si>
  <si>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</si>
  <si>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</si>
  <si>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</si>
  <si>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</si>
  <si>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</si>
  <si>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</si>
  <si>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</si>
  <si>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</si>
  <si>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</si>
  <si>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</si>
  <si>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</si>
  <si>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</si>
  <si>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</si>
  <si>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</si>
  <si>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</si>
  <si>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</si>
  <si>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</si>
  <si>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</si>
  <si>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</si>
  <si>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</si>
  <si>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</si>
  <si>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</si>
  <si>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</si>
  <si>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</si>
  <si>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</si>
  <si>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</si>
  <si>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</si>
  <si>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</si>
  <si>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</si>
  <si>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</si>
  <si>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</si>
  <si>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</si>
  <si>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</si>
  <si>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</si>
  <si>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</si>
  <si>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</si>
  <si>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</si>
  <si>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</si>
  <si>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</si>
  <si>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</si>
  <si>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</si>
  <si>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</si>
  <si>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</si>
  <si>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</si>
  <si>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</si>
  <si>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</si>
  <si>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</si>
  <si>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</si>
  <si>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</si>
  <si>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</si>
  <si>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</si>
  <si>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</si>
  <si>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</si>
  <si>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</si>
  <si>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</si>
  <si>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</si>
  <si>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</si>
  <si>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</si>
  <si>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</si>
  <si>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</si>
  <si>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</si>
  <si>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</si>
  <si>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</si>
  <si>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</si>
  <si>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</si>
  <si>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</si>
  <si>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</si>
  <si>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</si>
  <si>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</si>
  <si>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</si>
  <si>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</si>
  <si>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</si>
  <si>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</si>
  <si>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</si>
  <si>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</si>
  <si>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</si>
  <si>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</si>
  <si>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</si>
  <si>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</si>
  <si>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</si>
  <si>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</si>
  <si>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</si>
  <si>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</si>
  <si>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</si>
  <si>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</si>
  <si>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</si>
  <si>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</si>
  <si>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</si>
  <si>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</si>
  <si>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</si>
  <si>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</si>
  <si>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</si>
  <si>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</si>
  <si>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</si>
  <si>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</si>
  <si>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</si>
  <si>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</si>
  <si>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</si>
  <si>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</si>
  <si>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</si>
  <si>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</si>
  <si>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</si>
  <si>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</si>
  <si>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</si>
  <si>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</si>
  <si>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</si>
  <si>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</si>
  <si>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</si>
  <si>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</si>
  <si>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</si>
  <si>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</si>
  <si>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</si>
  <si>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</si>
  <si>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</si>
  <si>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</si>
  <si>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</si>
  <si>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</si>
  <si>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</si>
  <si>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</si>
  <si>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</si>
  <si>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</si>
  <si>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</si>
  <si>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</si>
  <si>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</si>
  <si>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</si>
  <si>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</si>
  <si>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</si>
  <si>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</si>
  <si>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</si>
  <si>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</si>
  <si>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</si>
  <si>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</si>
  <si>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</si>
  <si>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</si>
  <si>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</si>
  <si>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</si>
  <si>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</si>
  <si>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</si>
  <si>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</si>
  <si>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</si>
  <si>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</si>
  <si>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</si>
  <si>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</si>
  <si>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</si>
  <si>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</si>
  <si>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</si>
  <si>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</si>
  <si>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</si>
  <si>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</si>
  <si>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</si>
  <si>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</si>
  <si>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</si>
  <si>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</si>
  <si>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</si>
  <si>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</si>
  <si>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</si>
  <si>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</si>
  <si>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</si>
  <si>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</si>
  <si>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</si>
  <si>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</si>
  <si>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</si>
  <si>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</si>
  <si>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</si>
  <si>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</si>
  <si>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</si>
  <si>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</si>
  <si>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</si>
  <si>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</si>
  <si>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</si>
  <si>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</si>
  <si>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</si>
  <si>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</si>
  <si>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</si>
  <si>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</si>
  <si>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</si>
  <si>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</si>
  <si>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</si>
  <si>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</si>
  <si>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</si>
  <si>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</si>
  <si>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</si>
  <si>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</si>
  <si>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</si>
  <si>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</si>
  <si>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</si>
  <si>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</si>
  <si>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</si>
  <si>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</si>
  <si>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</si>
  <si>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</si>
  <si>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</si>
  <si>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</si>
  <si>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</si>
  <si>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</si>
  <si>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</si>
  <si>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</si>
  <si>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</si>
  <si>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</si>
  <si>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</si>
  <si>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</si>
  <si>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</si>
  <si>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</si>
  <si>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</si>
  <si>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</si>
  <si>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</si>
  <si>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</si>
  <si>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</si>
  <si>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</si>
  <si>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</si>
  <si>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</si>
  <si>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</si>
  <si>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</si>
  <si>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</si>
  <si>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</si>
  <si>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</si>
  <si>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</si>
  <si>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</si>
  <si>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</si>
  <si>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</si>
  <si>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</si>
  <si>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</si>
  <si>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</si>
  <si>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</si>
  <si>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</si>
  <si>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</si>
  <si>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</si>
  <si>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</si>
  <si>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</si>
  <si>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</si>
  <si>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</si>
  <si>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</si>
  <si>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</si>
  <si>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</si>
  <si>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</si>
  <si>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</si>
  <si>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</si>
  <si>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</si>
  <si>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</si>
  <si>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</si>
  <si>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</si>
  <si>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</si>
  <si>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</si>
  <si>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</si>
  <si>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</si>
  <si>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</si>
  <si>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</si>
  <si>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</si>
  <si>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</si>
  <si>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</si>
  <si>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</si>
  <si>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</si>
  <si>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</si>
  <si>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</si>
  <si>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</si>
  <si>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</si>
  <si>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</si>
  <si>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</si>
  <si>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</si>
  <si>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</si>
  <si>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</si>
  <si>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</si>
  <si>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</si>
  <si>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</si>
  <si>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</si>
  <si>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</si>
  <si>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</si>
  <si>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</si>
  <si>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</si>
  <si>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</si>
  <si>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</si>
  <si>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</si>
  <si>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</si>
  <si>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</si>
  <si>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</si>
  <si>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</si>
  <si>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</si>
  <si>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</si>
  <si>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</si>
  <si>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</si>
  <si>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</si>
  <si>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</si>
  <si>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</si>
  <si>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</si>
  <si>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</si>
  <si>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</si>
  <si>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</si>
  <si>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</si>
  <si>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</si>
  <si>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</si>
  <si>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</si>
  <si>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</si>
  <si>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</si>
  <si>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</si>
  <si>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</si>
  <si>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</si>
  <si>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</si>
  <si>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</si>
  <si>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</si>
  <si>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</si>
  <si>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</si>
  <si>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</si>
  <si>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</si>
  <si>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</si>
  <si>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</si>
  <si>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</si>
  <si>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</si>
  <si>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</si>
  <si>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</si>
  <si>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</si>
  <si>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</si>
  <si>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</si>
  <si>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</si>
  <si>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</si>
  <si>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</si>
  <si>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</si>
  <si>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</si>
  <si>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</si>
  <si>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</si>
  <si>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</si>
  <si>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</si>
  <si>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</si>
  <si>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</si>
  <si>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</si>
  <si>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</si>
  <si>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</si>
  <si>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</si>
  <si>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</si>
  <si>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</si>
  <si>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</si>
  <si>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</si>
  <si>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</si>
  <si>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</si>
  <si>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</si>
  <si>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</si>
  <si>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</si>
  <si>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</si>
  <si>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</si>
  <si>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</si>
  <si>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</si>
  <si>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</si>
  <si>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</si>
  <si>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</si>
  <si>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</si>
  <si>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</si>
  <si>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</si>
  <si>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</si>
  <si>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</si>
  <si>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</si>
  <si>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</si>
  <si>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</si>
  <si>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</si>
  <si>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</si>
  <si>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</si>
  <si>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</si>
  <si>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</si>
  <si>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</si>
  <si>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</si>
  <si>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</si>
  <si>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</si>
  <si>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</si>
  <si>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</si>
  <si>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</si>
  <si>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</si>
  <si>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</si>
  <si>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</si>
  <si>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</si>
  <si>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</si>
  <si>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</si>
  <si>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</si>
  <si>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</si>
  <si>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</si>
  <si>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</si>
  <si>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</si>
  <si>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</si>
  <si>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</si>
  <si>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</si>
  <si>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</si>
  <si>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</si>
  <si>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</si>
  <si>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</si>
  <si>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</si>
  <si>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</si>
  <si>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</si>
  <si>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</si>
  <si>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</si>
  <si>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</si>
  <si>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</si>
  <si>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</si>
  <si>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</si>
  <si>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</si>
  <si>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</si>
  <si>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</si>
  <si>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</si>
  <si>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</si>
  <si>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</si>
  <si>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</si>
  <si>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</si>
  <si>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</si>
  <si>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</si>
  <si>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</si>
  <si>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</si>
  <si>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</si>
  <si>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</si>
  <si>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</si>
  <si>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</si>
  <si>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</si>
  <si>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</si>
  <si>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</si>
  <si>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</si>
  <si>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</si>
  <si>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</si>
  <si>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</si>
  <si>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</si>
  <si>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</si>
  <si>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</si>
  <si>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</si>
  <si>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</si>
  <si>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</si>
  <si>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</si>
  <si>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</si>
  <si>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</si>
  <si>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</si>
  <si>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</si>
  <si>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</si>
  <si>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</si>
  <si>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</si>
  <si>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</si>
  <si>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</si>
  <si>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</si>
  <si>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</si>
  <si>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</si>
  <si>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</si>
  <si>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</si>
  <si>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</si>
  <si>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</si>
  <si>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</si>
  <si>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</si>
  <si>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</si>
  <si>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</si>
  <si>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</si>
  <si>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</si>
  <si>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</si>
  <si>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</si>
  <si>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</si>
  <si>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</si>
  <si>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</si>
  <si>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</si>
  <si>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</si>
  <si>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</si>
  <si>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</si>
  <si>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</si>
  <si>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</si>
  <si>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</si>
  <si>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</si>
  <si>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</si>
  <si>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</si>
  <si>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</si>
  <si>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</si>
  <si>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</si>
  <si>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</si>
  <si>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</si>
  <si>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</si>
  <si>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</si>
  <si>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</si>
  <si>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</si>
  <si>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</si>
  <si>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</si>
  <si>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</si>
  <si>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</si>
  <si>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</si>
  <si>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</si>
  <si>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</si>
  <si>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</si>
  <si>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</si>
  <si>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</si>
  <si>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</si>
  <si>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</si>
  <si>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</si>
  <si>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</si>
  <si>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</si>
  <si>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</si>
  <si>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</si>
  <si>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</si>
  <si>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</si>
  <si>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</si>
  <si>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</si>
  <si>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</si>
  <si>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</si>
  <si>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</si>
  <si>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</si>
  <si>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</si>
  <si>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</si>
  <si>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</si>
  <si>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</si>
  <si>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</si>
  <si>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</si>
  <si>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</si>
  <si>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</si>
  <si>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</si>
  <si>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</si>
  <si>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</si>
  <si>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</si>
  <si>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</si>
  <si>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</si>
  <si>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</si>
  <si>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</si>
  <si>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</si>
  <si>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</si>
  <si>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</si>
  <si>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</si>
  <si>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</si>
  <si>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</si>
  <si>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</si>
  <si>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</si>
  <si>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</si>
  <si>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</si>
  <si>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</si>
  <si>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</si>
  <si>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</si>
  <si>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</si>
  <si>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</si>
  <si>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</si>
  <si>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</si>
  <si>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</si>
  <si>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</si>
  <si>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</si>
  <si>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</si>
  <si>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</si>
  <si>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</si>
  <si>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</si>
  <si>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</si>
  <si>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</si>
  <si>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</si>
  <si>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</si>
  <si>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</si>
  <si>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</si>
  <si>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</si>
  <si>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</si>
  <si>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</si>
  <si>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</si>
  <si>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</si>
  <si>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</si>
  <si>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</si>
  <si>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</si>
  <si>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</si>
  <si>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</si>
  <si>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</si>
  <si>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</si>
  <si>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</si>
  <si>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</si>
  <si>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</si>
  <si>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</si>
  <si>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</si>
  <si>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</si>
  <si>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</si>
  <si>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</si>
  <si>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</si>
  <si>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</si>
  <si>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</si>
  <si>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</si>
  <si>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</si>
  <si>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</si>
  <si>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</si>
  <si>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</si>
  <si>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</si>
  <si>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</si>
  <si>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</si>
  <si>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</si>
  <si>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</si>
  <si>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</si>
  <si>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</si>
  <si>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</si>
  <si>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</si>
  <si>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</si>
  <si>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</si>
  <si>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</si>
  <si>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</si>
  <si>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</si>
  <si>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</si>
  <si>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</si>
  <si>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</si>
  <si>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</si>
  <si>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</si>
  <si>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</si>
  <si>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</si>
  <si>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</si>
  <si>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</si>
  <si>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</si>
  <si>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</si>
  <si>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</si>
  <si>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</si>
  <si>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</si>
  <si>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</si>
  <si>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</si>
  <si>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</si>
  <si>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</si>
  <si>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</si>
  <si>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</si>
  <si>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</si>
  <si>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</si>
  <si>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</si>
  <si>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</si>
  <si>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</si>
  <si>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</si>
  <si>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</si>
  <si>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</si>
  <si>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</si>
  <si>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</si>
  <si>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</si>
  <si>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</si>
  <si>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</si>
  <si>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</si>
  <si>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</si>
  <si>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</si>
  <si>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</si>
  <si>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</si>
  <si>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</si>
  <si>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</si>
  <si>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</si>
  <si>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</si>
  <si>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</si>
  <si>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</si>
  <si>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</si>
  <si>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</si>
  <si>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</si>
  <si>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</si>
  <si>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</si>
  <si>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</si>
  <si>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</si>
  <si>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</si>
  <si>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</si>
  <si>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</si>
  <si>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</si>
  <si>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</si>
  <si>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</si>
  <si>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</si>
  <si>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</si>
  <si>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</si>
  <si>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</si>
  <si>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</si>
  <si>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</si>
  <si>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</si>
  <si>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</si>
  <si>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</si>
  <si>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</si>
  <si>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</si>
  <si>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</si>
  <si>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</si>
  <si>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</si>
  <si>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</si>
  <si>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</si>
  <si>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</si>
  <si>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</si>
  <si>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</si>
  <si>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</si>
  <si>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</si>
  <si>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</si>
  <si>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</si>
  <si>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</si>
  <si>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</si>
  <si>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</si>
  <si>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</si>
  <si>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</si>
  <si>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</si>
  <si>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</si>
  <si>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</si>
  <si>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</si>
  <si>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</si>
  <si>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</si>
  <si>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</si>
  <si>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</si>
  <si>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</si>
  <si>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</si>
  <si>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</si>
  <si>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</si>
  <si>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</si>
  <si>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</si>
  <si>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</si>
  <si>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</si>
  <si>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</si>
  <si>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</si>
  <si>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</si>
  <si>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</si>
  <si>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</si>
  <si>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</si>
  <si>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</si>
  <si>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</si>
  <si>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</si>
  <si>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</si>
  <si>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</si>
  <si>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</si>
  <si>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</si>
  <si>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</si>
  <si>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</si>
  <si>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</si>
  <si>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</si>
  <si>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</si>
  <si>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</si>
  <si>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</si>
  <si>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</si>
  <si>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</si>
  <si>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</si>
  <si>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</si>
  <si>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</si>
  <si>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</si>
  <si>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</si>
  <si>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</si>
  <si>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</si>
  <si>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</si>
  <si>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</si>
  <si>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</si>
  <si>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</si>
  <si>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</si>
  <si>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</si>
  <si>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</si>
  <si>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</si>
  <si>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</si>
  <si>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</si>
  <si>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</si>
  <si>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</si>
  <si>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</si>
  <si>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</si>
  <si>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</si>
  <si>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</si>
  <si>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</si>
  <si>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</si>
  <si>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</si>
  <si>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</si>
  <si>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</si>
  <si>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</si>
  <si>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</si>
  <si>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</si>
  <si>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</si>
  <si>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</si>
  <si>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</si>
  <si>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</si>
  <si>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</si>
  <si>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</si>
  <si>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</si>
  <si>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</si>
  <si>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</si>
  <si>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</si>
  <si>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</si>
  <si>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</si>
  <si>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</si>
  <si>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</si>
  <si>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</si>
  <si>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</si>
  <si>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</si>
  <si>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</si>
  <si>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</si>
  <si>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</si>
  <si>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</si>
  <si>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</si>
  <si>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</si>
  <si>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</si>
  <si>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</si>
  <si>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</si>
  <si>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</si>
  <si>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</si>
  <si>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</si>
  <si>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</si>
  <si>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</si>
  <si>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</si>
  <si>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</si>
  <si>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</si>
  <si>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</si>
  <si>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</si>
  <si>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</si>
  <si>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</si>
  <si>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</si>
  <si>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</si>
  <si>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</si>
  <si>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</si>
  <si>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</si>
  <si>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</si>
  <si>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</si>
  <si>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</si>
  <si>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</si>
  <si>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</si>
  <si>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</si>
  <si>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</si>
  <si>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</si>
  <si>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</si>
  <si>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</si>
  <si>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</si>
  <si>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</si>
  <si>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</si>
  <si>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</si>
  <si>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</si>
  <si>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</si>
  <si>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</si>
  <si>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</si>
  <si>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</si>
  <si>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</si>
  <si>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</si>
  <si>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</si>
  <si>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</si>
  <si>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</si>
  <si>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</si>
  <si>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</si>
  <si>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</si>
  <si>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</si>
  <si>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</si>
  <si>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</si>
  <si>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</si>
  <si>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</si>
  <si>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</si>
  <si>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</si>
  <si>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</si>
  <si>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</si>
  <si>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</si>
  <si>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</si>
  <si>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</si>
  <si>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</si>
  <si>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</si>
  <si>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</si>
  <si>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</si>
  <si>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</si>
  <si>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</si>
  <si>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</si>
  <si>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</si>
  <si>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</si>
  <si>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</si>
  <si>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</si>
  <si>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</si>
  <si>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</si>
  <si>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</si>
  <si>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</si>
  <si>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</si>
  <si>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</si>
  <si>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</si>
  <si>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</si>
  <si>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</si>
  <si>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</si>
  <si>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</si>
  <si>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</si>
  <si>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</si>
  <si>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</si>
  <si>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</si>
  <si>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</si>
  <si>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</si>
  <si>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</si>
  <si>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</si>
  <si>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</si>
  <si>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</si>
  <si>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</si>
  <si>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</si>
  <si>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</si>
  <si>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</si>
  <si>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</si>
  <si>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</si>
  <si>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</si>
  <si>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</si>
  <si>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</si>
  <si>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</si>
  <si>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</si>
  <si>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</si>
  <si>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</si>
  <si>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</si>
  <si>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</si>
  <si>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</si>
  <si>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</si>
  <si>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</si>
  <si>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</si>
  <si>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</si>
  <si>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</si>
  <si>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</si>
  <si>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</si>
  <si>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</si>
  <si>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</si>
  <si>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</si>
  <si>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</si>
  <si>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</si>
  <si>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</si>
  <si>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</si>
  <si>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</si>
  <si>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</si>
  <si>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</si>
  <si>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</si>
  <si>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</si>
  <si>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</si>
  <si>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</si>
  <si>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</si>
  <si>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</si>
  <si>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</si>
  <si>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</si>
  <si>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</si>
  <si>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</si>
  <si>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</si>
  <si>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</si>
  <si>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</si>
  <si>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</si>
  <si>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</si>
  <si>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</si>
  <si>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</si>
  <si>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</si>
  <si>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</si>
  <si>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</si>
  <si>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</si>
  <si>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</si>
  <si>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</si>
  <si>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</si>
  <si>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</si>
  <si>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</si>
  <si>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</si>
  <si>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</si>
  <si>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</si>
  <si>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</si>
  <si>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</si>
  <si>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</si>
  <si>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</si>
  <si>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</si>
  <si>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</si>
  <si>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</si>
  <si>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</si>
  <si>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</si>
  <si>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</si>
  <si>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</si>
  <si>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</si>
  <si>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</si>
  <si>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</si>
  <si>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</si>
  <si>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</si>
  <si>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</si>
  <si>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</si>
  <si>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</si>
  <si>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</si>
  <si>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</si>
  <si>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</si>
  <si>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</si>
  <si>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</si>
  <si>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</si>
  <si>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</si>
  <si>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</si>
  <si>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</si>
  <si>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</si>
  <si>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</si>
  <si>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</si>
  <si>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</si>
  <si>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</si>
  <si>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</si>
  <si>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</si>
  <si>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</si>
  <si>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</si>
  <si>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</si>
  <si>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</si>
  <si>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</si>
  <si>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</si>
  <si>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</si>
  <si>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</si>
  <si>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</si>
  <si>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</si>
  <si>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</si>
  <si>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</si>
  <si>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</si>
  <si>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</si>
  <si>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</si>
  <si>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</si>
  <si>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</si>
  <si>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</si>
  <si>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</si>
  <si>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</si>
  <si>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</si>
  <si>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</si>
  <si>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</si>
  <si>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</si>
  <si>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</si>
  <si>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</si>
  <si>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</si>
  <si>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</si>
  <si>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</si>
  <si>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</si>
  <si>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</si>
  <si>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</si>
  <si>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</si>
  <si>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</si>
  <si>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</si>
  <si>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</si>
  <si>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</si>
  <si>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</si>
  <si>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</si>
  <si>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</si>
  <si>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</si>
  <si>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</si>
  <si>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</si>
  <si>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</si>
  <si>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</si>
  <si>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</si>
  <si>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</si>
  <si>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</si>
  <si>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</si>
  <si>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</si>
  <si>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</si>
  <si>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</si>
  <si>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</si>
  <si>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</si>
  <si>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</si>
  <si>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</si>
  <si>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</si>
  <si>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</si>
  <si>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</si>
  <si>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</si>
  <si>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</si>
  <si>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</si>
  <si>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</si>
  <si>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</si>
  <si>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</si>
  <si>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</si>
  <si>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</si>
  <si>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</si>
  <si>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</si>
  <si>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</si>
  <si>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</si>
  <si>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</si>
  <si>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</si>
  <si>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</si>
  <si>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</si>
  <si>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</si>
  <si>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</si>
  <si>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</si>
  <si>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</si>
  <si>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</si>
  <si>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</si>
  <si>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</si>
  <si>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</si>
  <si>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</si>
  <si>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</si>
  <si>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</si>
  <si>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</si>
  <si>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</si>
  <si>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</si>
  <si>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</si>
  <si>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</si>
  <si>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</si>
  <si>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</si>
  <si>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</si>
  <si>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</si>
  <si>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</si>
  <si>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</si>
  <si>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</si>
  <si>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</si>
  <si>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</si>
  <si>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</si>
  <si>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</si>
  <si>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</si>
  <si>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</si>
  <si>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</si>
  <si>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</si>
  <si>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</si>
  <si>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</si>
  <si>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</si>
  <si>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</si>
  <si>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</si>
  <si>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</si>
  <si>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</si>
  <si>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</si>
  <si>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</si>
  <si>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</si>
  <si>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</si>
  <si>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</si>
  <si>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</si>
  <si>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</si>
  <si>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</si>
  <si>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</si>
  <si>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</si>
  <si>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</si>
  <si>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</si>
  <si>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</si>
  <si>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</si>
  <si>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</si>
  <si>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</si>
  <si>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</si>
  <si>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</si>
  <si>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</si>
  <si>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</si>
  <si>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</si>
  <si>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</si>
  <si>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</si>
  <si>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</si>
  <si>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</si>
  <si>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</si>
  <si>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</si>
  <si>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</si>
  <si>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</si>
  <si>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</si>
  <si>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</si>
  <si>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</si>
  <si>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</si>
  <si>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</si>
  <si>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</si>
  <si>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</si>
  <si>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</si>
  <si>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</si>
  <si>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</si>
  <si>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</si>
  <si>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</si>
  <si>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</si>
  <si>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</si>
  <si>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</si>
  <si>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</si>
  <si>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</si>
  <si>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</si>
  <si>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</si>
  <si>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</si>
  <si>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</si>
  <si>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</si>
  <si>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</si>
  <si>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</si>
  <si>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</si>
  <si>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</si>
  <si>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</si>
  <si>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</si>
  <si>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</si>
  <si>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</si>
  <si>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</si>
  <si>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</si>
  <si>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</si>
  <si>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</si>
  <si>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</si>
  <si>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</si>
  <si>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</si>
  <si>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</si>
  <si>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</si>
  <si>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</si>
  <si>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</si>
  <si>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</si>
  <si>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</si>
  <si>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</si>
  <si>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</si>
  <si>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</si>
  <si>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</si>
  <si>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</si>
  <si>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</si>
  <si>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</si>
  <si>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</si>
  <si>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</si>
  <si>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</si>
  <si>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</si>
  <si>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</si>
  <si>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</si>
  <si>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</si>
  <si>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</si>
  <si>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</si>
  <si>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</si>
  <si>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</si>
  <si>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</si>
  <si>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</si>
  <si>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</si>
  <si>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</si>
  <si>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</si>
  <si>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</si>
  <si>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</si>
  <si>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</si>
  <si>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</si>
  <si>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</si>
  <si>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</si>
  <si>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</si>
  <si>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</si>
  <si>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</si>
  <si>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</si>
  <si>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</si>
  <si>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</si>
  <si>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</si>
  <si>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</si>
  <si>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</si>
  <si>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</si>
  <si>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</si>
  <si>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</si>
  <si>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</si>
  <si>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</si>
  <si>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</si>
  <si>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</si>
  <si>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</si>
  <si>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</si>
  <si>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</si>
  <si>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</si>
  <si>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</si>
  <si>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</si>
  <si>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</si>
  <si>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</si>
  <si>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</si>
  <si>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</si>
  <si>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</si>
  <si>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</si>
  <si>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</si>
  <si>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</si>
  <si>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</si>
  <si>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</si>
  <si>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</si>
  <si>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</si>
  <si>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</si>
  <si>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</si>
  <si>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</si>
  <si>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</si>
  <si>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</si>
  <si>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</si>
  <si>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</si>
  <si>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</si>
  <si>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</si>
  <si>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</si>
  <si>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</si>
  <si>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</si>
  <si>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</si>
  <si>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</si>
  <si>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</si>
  <si>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</si>
  <si>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</si>
  <si>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</si>
  <si>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</si>
  <si>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</si>
  <si>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</si>
  <si>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</si>
  <si>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</si>
  <si>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</si>
  <si>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</si>
  <si>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</si>
  <si>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</si>
  <si>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</si>
  <si>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</si>
  <si>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</si>
  <si>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</si>
  <si>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</si>
  <si>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</si>
  <si>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</si>
  <si>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</si>
  <si>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</si>
  <si>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</si>
  <si>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</si>
  <si>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</si>
  <si>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</si>
  <si>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</si>
  <si>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</si>
  <si>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</si>
  <si>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</si>
  <si>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</si>
  <si>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</si>
  <si>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</si>
  <si>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</si>
  <si>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</si>
  <si>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</si>
  <si>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</si>
  <si>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</si>
  <si>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</si>
  <si>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</si>
  <si>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</si>
  <si>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</si>
  <si>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</si>
  <si>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</si>
  <si>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</si>
  <si>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</si>
  <si>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</si>
  <si>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</si>
  <si>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</si>
  <si>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</si>
  <si>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</si>
  <si>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</si>
  <si>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</si>
  <si>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</si>
  <si>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</si>
  <si>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</si>
  <si>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</si>
  <si>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</si>
  <si>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</si>
  <si>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</si>
  <si>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</si>
  <si>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</si>
  <si>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</si>
  <si>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</si>
  <si>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</si>
  <si>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</si>
  <si>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</si>
  <si>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</si>
  <si>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</si>
  <si>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</si>
  <si>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</si>
  <si>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</si>
  <si>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</si>
  <si>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</si>
  <si>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</si>
  <si>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</si>
  <si>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</si>
  <si>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</si>
  <si>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</si>
  <si>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</si>
  <si>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</si>
  <si>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</si>
  <si>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</si>
  <si>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</si>
  <si>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</si>
  <si>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</si>
  <si>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</si>
  <si>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</si>
  <si>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</si>
  <si>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</si>
  <si>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</si>
  <si>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</si>
  <si>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</si>
  <si>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</si>
  <si>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</si>
  <si>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</si>
  <si>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</si>
  <si>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</si>
  <si>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</si>
  <si>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</si>
  <si>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</si>
  <si>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</si>
  <si>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</si>
  <si>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</si>
  <si>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</si>
  <si>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</si>
  <si>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</si>
  <si>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</si>
  <si>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</si>
  <si>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</si>
  <si>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</si>
  <si>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</si>
  <si>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</si>
  <si>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</si>
  <si>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</si>
  <si>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</si>
  <si>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</si>
  <si>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</si>
  <si>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</si>
  <si>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</si>
  <si>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</si>
  <si>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</si>
  <si>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</si>
  <si>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</si>
  <si>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</si>
  <si>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</si>
  <si>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</si>
  <si>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</si>
  <si>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</si>
  <si>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</si>
  <si>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</si>
  <si>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</si>
  <si>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</si>
  <si>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</si>
  <si>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</si>
  <si>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</si>
  <si>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</si>
  <si>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</si>
  <si>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</si>
  <si>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</si>
  <si>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</si>
  <si>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</si>
  <si>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</si>
  <si>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</si>
  <si>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</si>
  <si>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</si>
  <si>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</si>
  <si>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</si>
  <si>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</si>
  <si>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</si>
  <si>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</si>
  <si>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</si>
  <si>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</si>
  <si>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</si>
  <si>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</si>
  <si>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</si>
  <si>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</si>
  <si>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</si>
  <si>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</si>
  <si>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</si>
  <si>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</si>
  <si>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</si>
  <si>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</si>
  <si>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</si>
  <si>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</si>
  <si>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</si>
  <si>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</si>
  <si>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</si>
  <si>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</si>
  <si>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</si>
  <si>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</si>
  <si>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</si>
  <si>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</si>
  <si>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</si>
  <si>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</si>
  <si>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</si>
  <si>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</si>
  <si>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</si>
  <si>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</si>
  <si>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</si>
  <si>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</si>
  <si>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</si>
  <si>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</si>
  <si>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</si>
  <si>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</si>
  <si>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</si>
  <si>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</si>
  <si>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</si>
  <si>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</si>
  <si>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</si>
  <si>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</si>
  <si>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</si>
  <si>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</si>
  <si>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</si>
  <si>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</si>
  <si>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</si>
  <si>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</si>
  <si>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</si>
  <si>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</si>
  <si>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</si>
  <si>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</si>
  <si>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</si>
  <si>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</si>
  <si>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</si>
  <si>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</si>
  <si>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</si>
  <si>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</si>
  <si>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</si>
  <si>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</si>
  <si>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</si>
  <si>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</si>
  <si>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</si>
  <si>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</si>
  <si>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</si>
  <si>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</si>
  <si>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</si>
  <si>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</si>
  <si>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</si>
  <si>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</si>
  <si>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</si>
  <si>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</si>
  <si>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</si>
  <si>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</si>
  <si>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</si>
  <si>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</si>
  <si>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</si>
  <si>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</si>
  <si>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</si>
  <si>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</si>
  <si>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</si>
  <si>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</si>
  <si>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</si>
  <si>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</si>
  <si>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</si>
  <si>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</si>
  <si>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</si>
  <si>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</si>
  <si>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</si>
  <si>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</si>
  <si>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</si>
  <si>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</si>
  <si>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</si>
  <si>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</si>
  <si>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</si>
  <si>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</si>
  <si>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</si>
  <si>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</si>
  <si>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</si>
  <si>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</si>
  <si>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</si>
  <si>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</si>
  <si>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</si>
  <si>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</si>
  <si>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</si>
  <si>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</si>
  <si>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</si>
  <si>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</si>
  <si>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</si>
  <si>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</si>
  <si>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</si>
  <si>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</si>
  <si>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</si>
  <si>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</si>
  <si>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</si>
  <si>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</si>
  <si>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</si>
  <si>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</si>
  <si>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</si>
  <si>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</si>
  <si>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</si>
  <si>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</si>
  <si>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</si>
  <si>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</si>
  <si>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</si>
  <si>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</si>
  <si>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</si>
  <si>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</si>
  <si>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</si>
  <si>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</si>
  <si>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</si>
  <si>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</si>
  <si>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</si>
  <si>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</si>
  <si>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</si>
  <si>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</si>
  <si>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</si>
  <si>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</si>
  <si>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</si>
  <si>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</si>
  <si>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</si>
  <si>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</si>
  <si>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</si>
  <si>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</si>
  <si>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</si>
  <si>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</si>
  <si>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</si>
  <si>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</si>
  <si>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</si>
  <si>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</si>
  <si>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</si>
  <si>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</si>
  <si>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</si>
  <si>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</si>
  <si>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</si>
  <si>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</si>
  <si>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</si>
  <si>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</si>
  <si>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</si>
  <si>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</si>
  <si>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</si>
  <si>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</si>
  <si>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</si>
  <si>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</si>
  <si>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</si>
  <si>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</si>
  <si>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</si>
  <si>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</si>
  <si>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</si>
  <si>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</si>
  <si>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</si>
  <si>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</si>
  <si>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</si>
  <si>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</si>
  <si>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</si>
  <si>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</si>
  <si>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</si>
  <si>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</si>
  <si>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</si>
  <si>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</si>
  <si>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</si>
  <si>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</si>
  <si>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</si>
  <si>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</si>
  <si>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</si>
  <si>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</si>
  <si>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</si>
  <si>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</si>
  <si>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</si>
  <si>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</si>
  <si>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</si>
  <si>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</si>
  <si>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</si>
  <si>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</si>
  <si>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</si>
  <si>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</si>
  <si>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</si>
  <si>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</si>
  <si>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</si>
  <si>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</si>
  <si>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</si>
  <si>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</si>
  <si>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</si>
  <si>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</si>
  <si>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</si>
  <si>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</si>
  <si>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</si>
  <si>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</si>
  <si>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</si>
  <si>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</si>
  <si>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</si>
  <si>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</si>
  <si>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</si>
  <si>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</si>
  <si>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</si>
  <si>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</si>
  <si>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</si>
  <si>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</si>
  <si>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</si>
  <si>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</si>
  <si>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</si>
  <si>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</si>
  <si>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</si>
  <si>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</si>
  <si>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</si>
  <si>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</si>
  <si>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</si>
  <si>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</si>
  <si>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</si>
  <si>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</si>
  <si>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</si>
  <si>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</si>
  <si>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</si>
  <si>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</si>
  <si>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</si>
  <si>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</si>
  <si>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</si>
  <si>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</si>
  <si>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</si>
  <si>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</si>
  <si>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</si>
  <si>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</si>
  <si>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</si>
  <si>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</si>
  <si>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</si>
  <si>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</si>
  <si>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</si>
  <si>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</si>
  <si>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</si>
  <si>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</si>
  <si>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</si>
  <si>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</si>
  <si>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</si>
  <si>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</si>
  <si>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</si>
  <si>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</si>
  <si>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</si>
  <si>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</si>
  <si>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</si>
  <si>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</si>
  <si>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</si>
  <si>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</si>
  <si>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</si>
  <si>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</si>
  <si>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</si>
  <si>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</si>
  <si>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</si>
  <si>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</si>
  <si>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</si>
  <si>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</si>
  <si>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</si>
  <si>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</si>
  <si>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</si>
  <si>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</si>
  <si>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</si>
  <si>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</si>
  <si>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</si>
  <si>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</si>
  <si>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</si>
  <si>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</si>
  <si>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</si>
  <si>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</si>
  <si>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</si>
  <si>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</si>
  <si>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</si>
  <si>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</si>
  <si>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</si>
  <si>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</si>
  <si>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</si>
  <si>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</si>
  <si>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</si>
  <si>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</si>
  <si>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</si>
  <si>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</si>
  <si>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</si>
  <si>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</si>
  <si>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</si>
  <si>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</si>
  <si>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</si>
  <si>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</si>
  <si>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</si>
  <si>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</si>
  <si>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</si>
  <si>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</si>
  <si>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</si>
  <si>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</si>
  <si>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</si>
  <si>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</si>
  <si>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</si>
  <si>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</si>
  <si>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</si>
  <si>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</si>
  <si>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</si>
  <si>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</si>
  <si>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</si>
  <si>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</si>
  <si>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</si>
  <si>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</si>
  <si>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</si>
  <si>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</si>
  <si>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</si>
  <si>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</si>
  <si>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</si>
  <si>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</si>
  <si>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</si>
  <si>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</si>
  <si>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</si>
  <si>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</si>
  <si>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</si>
  <si>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</si>
  <si>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</si>
  <si>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</si>
  <si>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</si>
  <si>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</si>
  <si>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</si>
  <si>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</si>
  <si>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</si>
  <si>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</si>
  <si>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</si>
  <si>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</si>
  <si>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</si>
  <si>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</si>
  <si>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</si>
  <si>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</si>
  <si>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</si>
  <si>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</si>
  <si>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</si>
  <si>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</si>
  <si>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</si>
  <si>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</si>
  <si>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</si>
  <si>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</si>
  <si>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</si>
  <si>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</si>
  <si>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</si>
  <si>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</si>
  <si>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</si>
  <si>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</si>
  <si>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</si>
  <si>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</si>
  <si>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</si>
  <si>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</si>
  <si>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</si>
  <si>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</si>
  <si>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</si>
  <si>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</si>
  <si>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</si>
  <si>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</si>
  <si>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</si>
  <si>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</si>
  <si>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</si>
  <si>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</si>
  <si>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</si>
  <si>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</si>
  <si>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</si>
  <si>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</si>
  <si>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</si>
  <si>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</si>
  <si>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</si>
  <si>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</si>
  <si>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</si>
  <si>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</si>
  <si>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</si>
  <si>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</si>
  <si>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</si>
  <si>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</si>
  <si>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</si>
  <si>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</si>
  <si>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</si>
  <si>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</si>
  <si>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</si>
  <si>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</si>
  <si>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</si>
  <si>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</si>
  <si>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</si>
  <si>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</si>
  <si>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</si>
  <si>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</si>
  <si>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</si>
  <si>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</si>
  <si>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</si>
  <si>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</si>
  <si>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</si>
  <si>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</si>
  <si>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</si>
  <si>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</si>
  <si>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</si>
  <si>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</si>
  <si>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</si>
  <si>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</si>
  <si>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</si>
  <si>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</si>
  <si>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</si>
  <si>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</si>
  <si>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</si>
  <si>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</si>
  <si>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</si>
  <si>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</si>
  <si>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</si>
  <si>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</si>
  <si>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</si>
  <si>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</si>
  <si>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</si>
  <si>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</si>
  <si>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</si>
  <si>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</si>
  <si>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</si>
  <si>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</si>
  <si>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</si>
  <si>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</si>
  <si>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</si>
  <si>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</si>
  <si>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</si>
  <si>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</si>
  <si>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</si>
  <si>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</si>
  <si>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</si>
  <si>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</si>
  <si>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</si>
  <si>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</si>
  <si>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</si>
  <si>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</si>
  <si>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</si>
  <si>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</si>
  <si>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</si>
  <si>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</si>
  <si>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</si>
  <si>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</si>
  <si>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</si>
  <si>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</si>
  <si>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</si>
  <si>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</si>
  <si>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</si>
  <si>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</si>
  <si>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</si>
  <si>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</si>
  <si>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</si>
  <si>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</si>
  <si>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</si>
  <si>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</si>
  <si>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</si>
  <si>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</si>
  <si>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</si>
  <si>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</si>
  <si>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</si>
  <si>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</si>
  <si>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</si>
  <si>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</si>
  <si>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</si>
  <si>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</si>
  <si>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</si>
  <si>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</si>
  <si>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</si>
  <si>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</si>
  <si>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</si>
  <si>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</si>
  <si>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</si>
  <si>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</si>
  <si>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</si>
  <si>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</si>
  <si>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</si>
  <si>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</si>
  <si>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</si>
  <si>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</si>
  <si>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</si>
  <si>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</si>
  <si>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</si>
  <si>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</si>
  <si>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</si>
  <si>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</si>
  <si>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</si>
  <si>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</si>
  <si>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</si>
  <si>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</si>
  <si>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</si>
  <si>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</si>
  <si>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</si>
  <si>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</si>
  <si>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</si>
  <si>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</si>
  <si>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</si>
  <si>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</si>
  <si>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</si>
  <si>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</si>
  <si>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</si>
  <si>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</si>
  <si>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</si>
  <si>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</si>
  <si>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</si>
  <si>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</si>
  <si>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</si>
  <si>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</si>
  <si>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</si>
  <si>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</si>
  <si>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</si>
  <si>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</si>
  <si>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</si>
  <si>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</si>
  <si>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</si>
  <si>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</si>
  <si>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</si>
  <si>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</si>
  <si>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</si>
  <si>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</si>
  <si>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</si>
  <si>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</si>
  <si>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</si>
  <si>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</si>
  <si>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</si>
  <si>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</si>
  <si>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</si>
  <si>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</si>
  <si>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</si>
  <si>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</si>
  <si>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</si>
  <si>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</si>
  <si>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</si>
  <si>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</si>
  <si>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</si>
  <si>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</si>
  <si>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</si>
  <si>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</si>
  <si>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</si>
  <si>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</si>
  <si>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</si>
  <si>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</si>
  <si>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</si>
  <si>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</si>
  <si>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</si>
  <si>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</si>
  <si>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</si>
  <si>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</si>
  <si>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</si>
  <si>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</si>
  <si>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</si>
  <si>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</si>
  <si>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</si>
  <si>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</si>
  <si>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</si>
  <si>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</si>
  <si>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</si>
  <si>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</si>
  <si>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</si>
  <si>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</si>
  <si>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</si>
  <si>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</si>
  <si>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</si>
  <si>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</si>
  <si>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</si>
  <si>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</si>
  <si>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</si>
  <si>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</si>
  <si>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</si>
  <si>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</si>
  <si>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</si>
  <si>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</si>
  <si>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</si>
  <si>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</si>
  <si>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</si>
  <si>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</si>
  <si>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</si>
  <si>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</si>
  <si>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</si>
  <si>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</si>
  <si>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</si>
  <si>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</si>
  <si>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</si>
  <si>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</si>
  <si>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</si>
  <si>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</si>
  <si>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</si>
  <si>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</si>
  <si>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</si>
  <si>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</si>
  <si>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</si>
  <si>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</si>
  <si>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</si>
  <si>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</si>
  <si>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</si>
  <si>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</si>
  <si>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</si>
  <si>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</si>
  <si>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</si>
  <si>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</si>
  <si>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</si>
  <si>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</si>
  <si>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</si>
  <si>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</si>
  <si>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</si>
  <si>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</si>
  <si>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</si>
  <si>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</si>
  <si>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</si>
  <si>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</si>
  <si>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</si>
  <si>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</si>
  <si>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</si>
  <si>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</si>
  <si>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</si>
  <si>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</si>
  <si>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</si>
  <si>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</si>
  <si>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</si>
  <si>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</si>
  <si>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</si>
  <si>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</si>
  <si>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</si>
  <si>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</si>
  <si>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</si>
  <si>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</si>
  <si>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</si>
  <si>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</si>
  <si>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</si>
  <si>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</si>
  <si>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</si>
  <si>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</si>
  <si>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</si>
  <si>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</si>
  <si>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</si>
  <si>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</si>
  <si>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</si>
  <si>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</si>
  <si>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</si>
  <si>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</si>
  <si>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</si>
  <si>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</si>
  <si>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</si>
  <si>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</si>
  <si>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</si>
  <si>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</si>
  <si>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</si>
  <si>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</si>
  <si>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</si>
  <si>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</si>
  <si>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</si>
  <si>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</si>
  <si>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</si>
  <si>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</si>
  <si>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</si>
  <si>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</si>
  <si>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</si>
  <si>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</si>
  <si>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</si>
  <si>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</si>
  <si>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</si>
  <si>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</si>
  <si>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</si>
  <si>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</si>
  <si>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</si>
  <si>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</si>
  <si>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</si>
  <si>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</si>
  <si>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</si>
  <si>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</si>
  <si>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</si>
  <si>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</si>
  <si>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</si>
  <si>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</si>
  <si>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</si>
  <si>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</si>
  <si>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</si>
  <si>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</si>
  <si>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</si>
  <si>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</si>
  <si>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</si>
  <si>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</si>
  <si>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</si>
  <si>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</si>
  <si>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</si>
  <si>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</si>
  <si>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</si>
  <si>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</si>
  <si>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</si>
  <si>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</si>
  <si>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</si>
  <si>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</si>
  <si>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</si>
  <si>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</si>
  <si>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</si>
  <si>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</si>
  <si>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</si>
  <si>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</si>
  <si>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</si>
  <si>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</si>
  <si>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</si>
  <si>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</si>
  <si>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</si>
  <si>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</si>
  <si>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</si>
  <si>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</si>
  <si>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</si>
  <si>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</si>
  <si>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</si>
  <si>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</si>
  <si>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</si>
  <si>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</si>
  <si>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</si>
  <si>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</si>
  <si>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</si>
  <si>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</si>
  <si>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</si>
  <si>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</si>
  <si>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</si>
  <si>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</si>
  <si>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</si>
  <si>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</si>
  <si>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</si>
  <si>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</si>
  <si>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</si>
  <si>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</si>
  <si>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</si>
  <si>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</si>
  <si>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</si>
  <si>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</si>
  <si>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</si>
  <si>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</si>
  <si>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</si>
  <si>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</si>
  <si>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</si>
  <si>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</si>
  <si>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</si>
  <si>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</si>
  <si>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</si>
  <si>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</si>
  <si>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</si>
  <si>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</si>
  <si>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</si>
  <si>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</si>
  <si>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</si>
  <si>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</si>
  <si>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</si>
  <si>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</si>
  <si>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</si>
  <si>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</si>
  <si>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</si>
  <si>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</si>
  <si>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</si>
  <si>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</si>
  <si>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</si>
  <si>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</si>
  <si>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</si>
  <si>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</si>
  <si>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</si>
  <si>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</si>
  <si>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</si>
  <si>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</si>
  <si>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</si>
  <si>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</si>
  <si>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</si>
  <si>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</si>
  <si>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</si>
  <si>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</si>
  <si>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</si>
  <si>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</si>
  <si>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</si>
  <si>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</si>
  <si>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</si>
  <si>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</si>
  <si>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</si>
  <si>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</si>
  <si>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</si>
  <si>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</si>
  <si>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</si>
  <si>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</si>
  <si>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</si>
  <si>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</si>
  <si>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</si>
  <si>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</si>
  <si>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</si>
  <si>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</si>
  <si>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</si>
  <si>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</si>
  <si>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</si>
  <si>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</si>
  <si>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</si>
  <si>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</si>
  <si>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</si>
  <si>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</si>
  <si>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</si>
  <si>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</si>
  <si>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</si>
  <si>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</si>
  <si>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</si>
  <si>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</si>
  <si>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</si>
  <si>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</si>
  <si>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</si>
  <si>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</si>
  <si>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</si>
  <si>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</si>
  <si>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</si>
  <si>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</si>
  <si>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</si>
  <si>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</si>
  <si>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</si>
  <si>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</si>
  <si>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</si>
  <si>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</si>
  <si>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</si>
  <si>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</si>
  <si>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</si>
  <si>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</si>
  <si>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</si>
  <si>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</si>
  <si>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</si>
  <si>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</si>
  <si>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</si>
  <si>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</si>
  <si>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</si>
  <si>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</si>
  <si>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</si>
  <si>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</si>
  <si>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</si>
  <si>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</si>
  <si>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</si>
  <si>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</si>
  <si>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</si>
  <si>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</si>
  <si>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</si>
  <si>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</si>
  <si>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</si>
  <si>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</si>
  <si>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</si>
  <si>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</si>
  <si>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</si>
  <si>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</si>
  <si>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</si>
  <si>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</si>
  <si>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</si>
  <si>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</si>
  <si>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</si>
  <si>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</si>
  <si>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</si>
  <si>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</si>
  <si>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</si>
  <si>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</si>
  <si>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</si>
  <si>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</si>
  <si>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</si>
  <si>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</si>
  <si>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</si>
  <si>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</si>
  <si>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</si>
  <si>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</si>
  <si>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</si>
  <si>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</si>
  <si>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</si>
  <si>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</si>
  <si>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</si>
  <si>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</si>
  <si>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</si>
  <si>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</si>
  <si>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</si>
  <si>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</si>
  <si>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</si>
  <si>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</si>
  <si>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</si>
  <si>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</si>
  <si>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</si>
  <si>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</si>
  <si>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</si>
  <si>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</si>
  <si>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</si>
  <si>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</si>
  <si>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</si>
  <si>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</si>
  <si>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</si>
  <si>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</si>
  <si>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</si>
  <si>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</si>
  <si>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</si>
  <si>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</si>
  <si>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</si>
  <si>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</si>
  <si>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</si>
  <si>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</si>
  <si>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</si>
  <si>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</si>
  <si>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</si>
  <si>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</si>
  <si>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</si>
  <si>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</si>
  <si>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</si>
  <si>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</si>
  <si>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</si>
  <si>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</si>
  <si>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</si>
  <si>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</si>
  <si>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</si>
  <si>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</si>
  <si>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</si>
  <si>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</si>
  <si>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</si>
  <si>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</si>
  <si>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</si>
  <si>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</si>
  <si>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</si>
  <si>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</si>
  <si>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</si>
  <si>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</si>
  <si>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</si>
  <si>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</si>
  <si>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</si>
  <si>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</si>
  <si>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</si>
  <si>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</si>
  <si>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</si>
  <si>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</si>
  <si>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</si>
  <si>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</si>
  <si>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</si>
  <si>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</si>
  <si>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</si>
  <si>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</si>
  <si>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</si>
  <si>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</si>
  <si>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</si>
  <si>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</si>
  <si>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</si>
  <si>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</si>
  <si>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</si>
  <si>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</si>
  <si>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</si>
  <si>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</si>
  <si>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</si>
  <si>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</si>
  <si>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</si>
  <si>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</si>
  <si>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</si>
  <si>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</si>
  <si>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</si>
  <si>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</si>
  <si>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</si>
  <si>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</si>
  <si>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</si>
  <si>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</si>
  <si>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</si>
  <si>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</si>
  <si>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</si>
  <si>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</si>
  <si>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</si>
  <si>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</si>
  <si>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</si>
  <si>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</si>
  <si>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</si>
  <si>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</si>
  <si>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</si>
  <si>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</si>
  <si>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</si>
  <si>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</si>
  <si>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</si>
  <si>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</si>
  <si>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</si>
  <si>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</si>
  <si>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</si>
  <si>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</si>
  <si>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</si>
  <si>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</si>
  <si>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</si>
  <si>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</si>
  <si>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</si>
  <si>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</si>
  <si>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</si>
  <si>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</si>
  <si>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</si>
  <si>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</si>
  <si>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</si>
  <si>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</si>
  <si>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</si>
  <si>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</si>
  <si>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</si>
  <si>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</si>
  <si>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</si>
  <si>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</si>
  <si>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</si>
  <si>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</si>
  <si>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</si>
  <si>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</si>
  <si>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</si>
  <si>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</si>
  <si>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</si>
  <si>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</si>
  <si>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</si>
  <si>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</si>
  <si>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</si>
  <si>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</si>
  <si>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</si>
  <si>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</si>
  <si>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</si>
  <si>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</si>
  <si>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</si>
  <si>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</si>
  <si>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</si>
  <si>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</si>
  <si>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</si>
  <si>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</si>
  <si>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</si>
  <si>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</si>
  <si>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</si>
  <si>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</si>
  <si>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</si>
  <si>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</si>
  <si>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</si>
  <si>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</si>
  <si>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</si>
  <si>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</si>
  <si>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</si>
  <si>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</si>
  <si>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</si>
  <si>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</si>
  <si>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</si>
  <si>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</si>
  <si>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</si>
  <si>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</si>
  <si>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</si>
  <si>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</si>
  <si>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</si>
  <si>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</si>
  <si>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</si>
  <si>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</si>
  <si>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</si>
  <si>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</si>
  <si>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</si>
  <si>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</si>
  <si>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</si>
  <si>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</si>
  <si>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</si>
  <si>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</si>
  <si>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</si>
  <si>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</si>
  <si>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</si>
  <si>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</si>
  <si>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</si>
  <si>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</si>
  <si>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</si>
  <si>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</si>
  <si>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</si>
  <si>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</si>
  <si>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</si>
  <si>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</si>
  <si>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</si>
  <si>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</si>
  <si>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</si>
  <si>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</si>
  <si>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</si>
  <si>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</si>
  <si>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</si>
  <si>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</si>
  <si>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</si>
  <si>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</si>
  <si>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</si>
  <si>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</si>
  <si>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</si>
  <si>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</si>
  <si>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</si>
  <si>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</si>
  <si>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</si>
  <si>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</si>
  <si>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</si>
  <si>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</si>
  <si>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</si>
  <si>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</si>
  <si>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</si>
  <si>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</si>
  <si>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</si>
  <si>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</si>
  <si>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</si>
  <si>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</si>
  <si>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</si>
  <si>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</si>
  <si>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</si>
  <si>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</si>
  <si>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</si>
  <si>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</si>
  <si>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</si>
  <si>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</si>
  <si>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</si>
  <si>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</si>
  <si>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</si>
  <si>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</si>
  <si>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</si>
  <si>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</si>
  <si>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</si>
  <si>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</si>
  <si>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</si>
  <si>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</si>
  <si>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</si>
  <si>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</si>
  <si>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</si>
  <si>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</si>
  <si>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</si>
  <si>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</si>
  <si>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</si>
  <si>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</si>
  <si>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</si>
  <si>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</si>
  <si>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</si>
  <si>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</si>
  <si>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</si>
  <si>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</si>
  <si>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</si>
  <si>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</si>
  <si>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</si>
  <si>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</si>
  <si>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</si>
  <si>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</si>
  <si>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</si>
  <si>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</si>
  <si>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</si>
  <si>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</si>
  <si>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</si>
  <si>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</si>
  <si>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</si>
  <si>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</si>
  <si>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</si>
  <si>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</si>
  <si>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</si>
  <si>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</si>
  <si>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</si>
  <si>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</si>
  <si>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</si>
  <si>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</si>
  <si>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</si>
  <si>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</si>
  <si>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</si>
  <si>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</si>
  <si>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</si>
  <si>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</si>
  <si>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</si>
  <si>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</si>
  <si>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</si>
  <si>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</si>
  <si>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</si>
  <si>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</si>
  <si>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</si>
  <si>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</si>
  <si>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</si>
  <si>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</si>
  <si>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</si>
  <si>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</si>
  <si>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</si>
  <si>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</si>
  <si>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</si>
  <si>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</si>
  <si>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</si>
  <si>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</si>
  <si>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</si>
  <si>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</si>
  <si>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</si>
  <si>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</si>
  <si>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</si>
  <si>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</si>
  <si>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</si>
  <si>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</si>
  <si>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</si>
  <si>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</si>
  <si>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</si>
  <si>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</si>
  <si>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</si>
  <si>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</si>
  <si>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</si>
  <si>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</si>
  <si>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</si>
  <si>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</si>
  <si>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</si>
  <si>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</si>
  <si>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</si>
  <si>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</si>
  <si>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</si>
  <si>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</si>
  <si>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</si>
  <si>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</si>
  <si>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</si>
  <si>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</si>
  <si>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</si>
  <si>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</si>
  <si>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</si>
  <si>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</si>
  <si>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</si>
  <si>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</si>
  <si>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</si>
  <si>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</si>
  <si>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</si>
  <si>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</si>
  <si>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</si>
  <si>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</si>
  <si>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</si>
  <si>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</si>
  <si>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</si>
  <si>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</si>
  <si>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</si>
  <si>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</si>
  <si>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</si>
  <si>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</si>
  <si>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</si>
  <si>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</si>
  <si>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</si>
  <si>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</si>
  <si>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</si>
  <si>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</si>
  <si>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</si>
  <si>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</si>
  <si>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</si>
  <si>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</si>
  <si>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</si>
  <si>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</si>
  <si>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</si>
  <si>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</si>
  <si>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</si>
  <si>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</si>
  <si>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</si>
  <si>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</si>
  <si>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</si>
  <si>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</si>
  <si>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</si>
  <si>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</si>
  <si>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</si>
  <si>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</si>
  <si>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</si>
  <si>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</si>
  <si>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</si>
  <si>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</si>
  <si>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</si>
  <si>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</si>
  <si>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</si>
  <si>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</si>
  <si>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</si>
  <si>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</si>
  <si>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</si>
  <si>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</si>
  <si>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</si>
  <si>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</si>
  <si>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</si>
  <si>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</si>
  <si>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</si>
  <si>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</si>
  <si>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</si>
  <si>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</si>
  <si>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</si>
  <si>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</si>
  <si>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</si>
  <si>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</si>
  <si>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</si>
  <si>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</si>
  <si>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</si>
  <si>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</si>
  <si>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</si>
  <si>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</si>
  <si>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</si>
  <si>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</si>
  <si>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</si>
  <si>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</si>
  <si>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</si>
  <si>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</si>
  <si>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</si>
  <si>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</si>
  <si>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</si>
  <si>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</si>
  <si>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</si>
  <si>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</si>
  <si>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</si>
  <si>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</si>
  <si>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</si>
  <si>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</si>
  <si>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</si>
  <si>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</si>
  <si>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</si>
  <si>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</si>
  <si>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</si>
  <si>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</si>
  <si>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</si>
  <si>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</si>
  <si>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</si>
  <si>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</si>
  <si>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</si>
  <si>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</si>
  <si>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</si>
  <si>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</si>
  <si>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</si>
  <si>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</si>
  <si>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</si>
  <si>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</si>
  <si>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</si>
  <si>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</si>
  <si>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</si>
  <si>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</si>
  <si>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</si>
  <si>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</si>
  <si>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</si>
  <si>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</si>
  <si>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</si>
  <si>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</si>
  <si>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</si>
  <si>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</si>
  <si>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</si>
  <si>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</si>
  <si>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</si>
  <si>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</si>
  <si>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</si>
  <si>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</si>
  <si>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</si>
  <si>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</si>
  <si>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</si>
  <si>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</si>
  <si>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</si>
  <si>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</si>
  <si>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</si>
  <si>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</si>
  <si>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</si>
  <si>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</si>
  <si>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</si>
  <si>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</si>
  <si>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</si>
  <si>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</si>
  <si>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</si>
  <si>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</si>
  <si>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</si>
  <si>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</si>
  <si>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</si>
  <si>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</si>
  <si>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</si>
  <si>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</si>
  <si>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</si>
  <si>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</si>
  <si>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</si>
  <si>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</si>
  <si>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</si>
  <si>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</si>
  <si>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</si>
  <si>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</si>
  <si>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</si>
  <si>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</si>
  <si>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</si>
  <si>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</si>
  <si>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</si>
  <si>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</si>
  <si>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</si>
  <si>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</si>
  <si>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</si>
  <si>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</si>
  <si>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</si>
  <si>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</si>
  <si>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</si>
  <si>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</si>
  <si>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</si>
  <si>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</si>
  <si>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</si>
  <si>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</si>
  <si>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</si>
  <si>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</si>
  <si>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</si>
  <si>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</si>
  <si>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</si>
  <si>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</si>
  <si>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</si>
  <si>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</si>
  <si>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</si>
  <si>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</si>
  <si>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</si>
  <si>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</si>
  <si>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</si>
  <si>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</si>
  <si>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</si>
  <si>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</si>
  <si>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</si>
  <si>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</si>
  <si>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</si>
  <si>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</si>
  <si>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</si>
  <si>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</si>
  <si>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</si>
  <si>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</si>
  <si>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</si>
  <si>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</si>
  <si>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</si>
  <si>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</si>
  <si>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</si>
  <si>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</si>
  <si>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</si>
  <si>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</si>
  <si>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</si>
  <si>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</si>
  <si>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</si>
  <si>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</si>
  <si>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</si>
  <si>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</si>
  <si>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</si>
  <si>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</si>
  <si>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</si>
  <si>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</si>
  <si>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</si>
  <si>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</si>
  <si>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</si>
  <si>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</si>
  <si>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</si>
  <si>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</si>
  <si>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</si>
  <si>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</si>
  <si>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</si>
  <si>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</si>
  <si>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</si>
  <si>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</si>
  <si>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</si>
  <si>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</si>
  <si>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</si>
  <si>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</si>
  <si>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</si>
  <si>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</si>
  <si>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</si>
  <si>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</si>
  <si>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</si>
  <si>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</si>
  <si>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</si>
  <si>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</si>
  <si>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</si>
  <si>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</si>
  <si>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</si>
  <si>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</si>
  <si>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</si>
  <si>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</si>
  <si>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</si>
  <si>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</si>
  <si>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</si>
  <si>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</si>
  <si>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</si>
  <si>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</si>
  <si>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</si>
  <si>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</si>
  <si>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</si>
  <si>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</si>
  <si>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</si>
  <si>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</si>
  <si>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</si>
  <si>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</si>
  <si>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</si>
  <si>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</si>
  <si>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</si>
  <si>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</si>
  <si>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</si>
  <si>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</si>
  <si>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</si>
  <si>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</si>
  <si>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</si>
  <si>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</si>
  <si>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</si>
  <si>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</si>
  <si>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</si>
  <si>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</si>
  <si>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</si>
  <si>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</si>
  <si>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</si>
  <si>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</si>
  <si>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</si>
  <si>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</si>
  <si>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</si>
  <si>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</si>
  <si>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</si>
  <si>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</si>
  <si>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</si>
  <si>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</si>
  <si>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</si>
  <si>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</si>
  <si>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</si>
  <si>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</si>
  <si>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</si>
  <si>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</si>
  <si>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</si>
  <si>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</si>
  <si>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</si>
  <si>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</si>
  <si>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</si>
  <si>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</si>
  <si>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</si>
  <si>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</si>
  <si>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</si>
  <si>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</si>
  <si>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</si>
  <si>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</si>
  <si>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</si>
  <si>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</si>
  <si>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</si>
  <si>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</si>
  <si>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</si>
  <si>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</si>
  <si>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</si>
  <si>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</si>
  <si>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</si>
  <si>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</si>
  <si>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</si>
  <si>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</si>
  <si>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</si>
  <si>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</si>
  <si>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</si>
  <si>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</si>
  <si>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</si>
  <si>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</si>
  <si>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</si>
  <si>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</si>
  <si>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</si>
  <si>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</si>
  <si>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</si>
  <si>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</si>
  <si>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</si>
  <si>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</si>
  <si>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</si>
  <si>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</si>
  <si>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</si>
  <si>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</si>
  <si>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</si>
  <si>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</si>
  <si>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</si>
  <si>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</si>
  <si>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</si>
  <si>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</si>
  <si>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</si>
  <si>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</si>
  <si>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</si>
  <si>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</si>
  <si>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</si>
  <si>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</si>
  <si>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</si>
  <si>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</si>
  <si>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</si>
  <si>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</si>
  <si>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</si>
  <si>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</si>
  <si>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</si>
  <si>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</si>
  <si>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</si>
  <si>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</si>
  <si>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</si>
  <si>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</si>
  <si>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</si>
  <si>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</si>
  <si>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</si>
  <si>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</si>
  <si>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</si>
  <si>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</si>
  <si>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</si>
  <si>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</si>
  <si>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</si>
  <si>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</si>
  <si>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</si>
  <si>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</si>
  <si>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</si>
  <si>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</si>
  <si>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</si>
  <si>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</si>
  <si>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</si>
  <si>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</si>
  <si>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</si>
  <si>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</si>
  <si>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</si>
  <si>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</si>
  <si>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</si>
  <si>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</si>
  <si>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</si>
  <si>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</si>
  <si>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</si>
  <si>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</si>
  <si>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</si>
  <si>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</si>
  <si>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</si>
  <si>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</si>
  <si>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</si>
  <si>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</si>
  <si>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</si>
  <si>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</si>
  <si>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</si>
  <si>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</si>
  <si>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</si>
  <si>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</si>
  <si>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</si>
  <si>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</si>
  <si>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</si>
  <si>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</si>
  <si>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</si>
  <si>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</si>
  <si>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</si>
  <si>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</si>
  <si>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</si>
  <si>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</si>
  <si>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</si>
  <si>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</si>
  <si>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</si>
  <si>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</si>
  <si>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</si>
  <si>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</si>
  <si>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</si>
  <si>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</si>
  <si>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</si>
  <si>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</si>
  <si>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</si>
  <si>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</si>
  <si>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</si>
  <si>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</si>
  <si>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</si>
  <si>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</si>
  <si>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</si>
  <si>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</si>
  <si>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</si>
  <si>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</si>
  <si>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</si>
  <si>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</si>
  <si>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</si>
  <si>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</si>
  <si>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</si>
  <si>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</si>
  <si>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</si>
  <si>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</si>
  <si>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</si>
  <si>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</si>
  <si>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</si>
  <si>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</si>
  <si>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</si>
  <si>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</si>
  <si>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</si>
  <si>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</si>
  <si>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</si>
  <si>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</si>
  <si>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</si>
  <si>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</si>
  <si>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</si>
  <si>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</si>
  <si>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</si>
  <si>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</si>
  <si>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</si>
  <si>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</si>
  <si>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</si>
  <si>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</si>
  <si>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</si>
  <si>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</si>
  <si>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</si>
  <si>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</si>
  <si>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</si>
  <si>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</si>
  <si>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</si>
  <si>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</si>
  <si>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</si>
  <si>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</si>
  <si>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</si>
  <si>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</si>
  <si>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</si>
  <si>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</si>
  <si>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</si>
  <si>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</si>
  <si>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</si>
  <si>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</si>
  <si>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</si>
  <si>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</si>
  <si>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</si>
  <si>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</si>
  <si>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</si>
  <si>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</si>
  <si>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</si>
  <si>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</si>
  <si>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</si>
  <si>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</si>
  <si>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</si>
  <si>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</si>
  <si>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</si>
  <si>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</si>
  <si>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</si>
  <si>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</si>
  <si>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</si>
  <si>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</si>
  <si>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</si>
  <si>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</si>
  <si>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</si>
  <si>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</si>
  <si>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</si>
  <si>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</si>
  <si>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</si>
  <si>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</si>
  <si>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</si>
  <si>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</si>
  <si>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</si>
  <si>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</si>
  <si>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</si>
  <si>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</si>
  <si>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</si>
  <si>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</si>
  <si>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</si>
  <si>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</si>
  <si>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</si>
  <si>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</si>
  <si>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</si>
  <si>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</si>
  <si>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</si>
  <si>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</si>
  <si>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</si>
  <si>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</si>
  <si>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</si>
  <si>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</si>
  <si>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</si>
  <si>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</si>
  <si>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</si>
  <si>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</si>
  <si>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</si>
  <si>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</si>
  <si>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</si>
  <si>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</si>
  <si>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</si>
  <si>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</si>
  <si>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</si>
  <si>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</si>
  <si>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</si>
  <si>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</si>
  <si>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</si>
  <si>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</si>
  <si>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</si>
  <si>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</si>
  <si>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</si>
  <si>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</si>
  <si>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</si>
  <si>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</si>
  <si>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</si>
  <si>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</si>
  <si>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</si>
  <si>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</si>
  <si>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</si>
  <si>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</si>
  <si>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</si>
  <si>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</si>
  <si>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</si>
  <si>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</si>
  <si>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</si>
  <si>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</si>
  <si>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</si>
  <si>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</si>
  <si>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</si>
  <si>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</si>
  <si>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</si>
  <si>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</si>
  <si>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</si>
  <si>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</si>
  <si>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</si>
  <si>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</si>
  <si>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</si>
  <si>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</si>
  <si>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</si>
  <si>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</si>
  <si>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</si>
  <si>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</si>
  <si>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</si>
  <si>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</si>
  <si>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</si>
  <si>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</si>
  <si>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</si>
  <si>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</si>
  <si>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</si>
  <si>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</si>
  <si>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</si>
  <si>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</si>
  <si>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</si>
  <si>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</si>
  <si>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</si>
  <si>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</si>
  <si>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</si>
  <si>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</si>
  <si>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</si>
  <si>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</si>
  <si>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</si>
  <si>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</si>
  <si>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</si>
  <si>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</si>
  <si>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</si>
  <si>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</si>
  <si>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</si>
  <si>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</si>
  <si>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</si>
  <si>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</si>
  <si>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</si>
  <si>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</si>
  <si>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</si>
  <si>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</si>
  <si>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</si>
  <si>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</si>
  <si>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</si>
  <si>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</si>
  <si>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</si>
  <si>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</si>
  <si>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</si>
  <si>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</si>
  <si>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</si>
  <si>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</si>
  <si>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</si>
  <si>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</si>
  <si>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</si>
  <si>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</si>
  <si>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</si>
  <si>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</si>
  <si>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</si>
  <si>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</si>
  <si>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</si>
  <si>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</si>
  <si>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</si>
  <si>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</si>
  <si>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</si>
  <si>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</si>
  <si>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</si>
  <si>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</si>
  <si>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</si>
  <si>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</si>
  <si>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</si>
  <si>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</si>
  <si>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</si>
  <si>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</si>
  <si>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</si>
  <si>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</si>
  <si>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</si>
  <si>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</si>
  <si>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</si>
  <si>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</si>
  <si>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</si>
  <si>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</si>
  <si>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</si>
  <si>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</si>
  <si>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</si>
  <si>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</si>
  <si>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</si>
  <si>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</si>
  <si>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</si>
  <si>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</si>
  <si>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</si>
  <si>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</si>
  <si>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</si>
  <si>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</si>
  <si>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</si>
  <si>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</si>
  <si>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</si>
  <si>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</si>
  <si>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</si>
  <si>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</si>
  <si>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</si>
  <si>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</si>
  <si>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</si>
  <si>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</si>
  <si>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</si>
  <si>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</si>
  <si>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</si>
  <si>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</si>
  <si>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</si>
  <si>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</si>
  <si>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</si>
  <si>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</si>
  <si>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</si>
  <si>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</si>
  <si>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</si>
  <si>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</si>
  <si>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</si>
  <si>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</si>
  <si>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</si>
  <si>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</si>
  <si>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</si>
  <si>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</si>
  <si>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</si>
  <si>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</si>
  <si>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</si>
  <si>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</si>
  <si>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</si>
  <si>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</si>
  <si>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</si>
  <si>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</si>
  <si>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</si>
  <si>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</si>
  <si>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</si>
  <si>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</si>
  <si>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</si>
  <si>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</si>
  <si>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</si>
  <si>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</si>
  <si>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</si>
  <si>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</si>
  <si>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</si>
  <si>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</si>
  <si>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</si>
  <si>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</si>
  <si>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</si>
  <si>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</si>
  <si>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</si>
  <si>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</si>
  <si>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</si>
  <si>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</si>
  <si>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</si>
  <si>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</si>
  <si>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</si>
  <si>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</si>
  <si>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</si>
  <si>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</si>
  <si>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</si>
  <si>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</si>
  <si>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</si>
  <si>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</si>
  <si>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</si>
  <si>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</si>
  <si>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</si>
  <si>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</si>
  <si>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</si>
  <si>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</si>
  <si>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</si>
  <si>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</si>
  <si>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</si>
  <si>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</si>
  <si>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</si>
  <si>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</si>
  <si>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</si>
  <si>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</si>
  <si>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</si>
  <si>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</si>
  <si>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</si>
  <si>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</si>
  <si>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</si>
  <si>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</si>
  <si>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</si>
  <si>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</si>
  <si>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</si>
  <si>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</si>
  <si>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</si>
  <si>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</si>
  <si>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</si>
  <si>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</si>
  <si>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</si>
  <si>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</si>
  <si>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</si>
  <si>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</si>
  <si>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</si>
  <si>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</si>
  <si>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</si>
  <si>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</si>
  <si>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</si>
  <si>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</si>
  <si>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</si>
  <si>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</si>
  <si>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</si>
  <si>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</si>
  <si>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</si>
  <si>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</si>
  <si>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</si>
  <si>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</si>
  <si>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</si>
  <si>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</si>
  <si>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</si>
  <si>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</si>
  <si>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</si>
  <si>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</si>
  <si>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</si>
  <si>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</si>
  <si>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</si>
  <si>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</si>
  <si>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</si>
  <si>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</si>
  <si>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</si>
  <si>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</si>
  <si>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</si>
  <si>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</si>
  <si>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</si>
  <si>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</si>
  <si>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</si>
  <si>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</si>
  <si>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</si>
  <si>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</si>
  <si>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</si>
  <si>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</si>
  <si>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</si>
  <si>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</si>
  <si>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</si>
  <si>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</si>
  <si>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</si>
  <si>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</si>
  <si>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</si>
  <si>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</si>
  <si>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</si>
  <si>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</si>
  <si>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</si>
  <si>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</si>
  <si>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</si>
  <si>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</si>
  <si>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</si>
  <si>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</si>
  <si>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</si>
  <si>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</si>
  <si>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</si>
  <si>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</si>
  <si>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</si>
  <si>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</si>
  <si>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</si>
  <si>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</si>
  <si>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</si>
  <si>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</si>
  <si>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</si>
  <si>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</si>
  <si>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</si>
  <si>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</si>
  <si>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</si>
  <si>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</si>
  <si>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</si>
  <si>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</si>
  <si>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</si>
  <si>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</si>
  <si>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</si>
  <si>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</si>
  <si>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</si>
  <si>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</si>
  <si>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</si>
  <si>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</si>
  <si>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</si>
  <si>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</si>
  <si>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</si>
  <si>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</si>
  <si>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</si>
  <si>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</si>
  <si>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</si>
  <si>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</si>
  <si>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</si>
  <si>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</si>
  <si>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</si>
  <si>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</si>
  <si>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</si>
  <si>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</si>
  <si>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</si>
  <si>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</si>
  <si>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</si>
  <si>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</si>
  <si>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</si>
  <si>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</si>
  <si>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</si>
  <si>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</si>
  <si>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</si>
  <si>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</si>
  <si>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</si>
  <si>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</si>
  <si>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</si>
  <si>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</si>
  <si>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</si>
  <si>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</si>
  <si>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</si>
  <si>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</si>
  <si>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</si>
  <si>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</si>
  <si>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</si>
  <si>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</si>
  <si>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</si>
  <si>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</si>
  <si>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</si>
  <si>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</si>
  <si>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</si>
  <si>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</si>
  <si>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</si>
  <si>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</si>
  <si>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</si>
  <si>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</si>
  <si>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</si>
  <si>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</si>
  <si>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</si>
  <si>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</si>
  <si>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</si>
  <si>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</si>
  <si>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</si>
  <si>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</si>
  <si>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</si>
  <si>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</si>
  <si>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</si>
  <si>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</si>
  <si>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</si>
  <si>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</si>
  <si>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</si>
  <si>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</si>
  <si>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</si>
  <si>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</si>
  <si>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</si>
  <si>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</si>
  <si>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</si>
  <si>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</si>
  <si>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</si>
  <si>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</si>
  <si>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</si>
  <si>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</si>
  <si>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</si>
  <si>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</si>
  <si>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</si>
  <si>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</si>
  <si>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</si>
  <si>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</si>
  <si>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</si>
  <si>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</si>
  <si>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</si>
  <si>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</si>
  <si>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</si>
  <si>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</si>
  <si>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</si>
  <si>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</si>
  <si>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</si>
  <si>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</si>
  <si>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</si>
  <si>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</si>
  <si>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</si>
  <si>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</si>
  <si>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</si>
  <si>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</si>
  <si>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</si>
  <si>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</si>
  <si>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</si>
  <si>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</si>
  <si>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</si>
  <si>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</si>
  <si>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</si>
  <si>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</si>
  <si>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</si>
  <si>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</si>
  <si>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</si>
  <si>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</si>
  <si>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</si>
  <si>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</si>
  <si>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</si>
  <si>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</si>
  <si>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</si>
  <si>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</si>
  <si>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</si>
  <si>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</si>
  <si>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</si>
  <si>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</si>
  <si>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</si>
  <si>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</si>
  <si>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</si>
  <si>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</si>
  <si>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</si>
  <si>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</si>
  <si>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</si>
  <si>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</si>
  <si>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</si>
  <si>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</si>
  <si>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</si>
  <si>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</si>
  <si>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</si>
  <si>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</si>
  <si>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</si>
  <si>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</si>
  <si>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</si>
  <si>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</si>
  <si>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</si>
  <si>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</si>
  <si>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</si>
  <si>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</si>
  <si>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</si>
  <si>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</si>
  <si>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</si>
  <si>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</si>
  <si>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</si>
  <si>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</si>
  <si>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</si>
  <si>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</si>
  <si>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</si>
  <si>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</si>
  <si>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</si>
  <si>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</si>
  <si>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</si>
  <si>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</si>
  <si>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</si>
  <si>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</si>
  <si>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</si>
  <si>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</si>
  <si>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</si>
  <si>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</si>
  <si>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</si>
  <si>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</si>
  <si>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</si>
  <si>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</si>
  <si>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</si>
  <si>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</si>
  <si>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</si>
  <si>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</si>
  <si>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</si>
  <si>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</si>
  <si>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</si>
  <si>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</si>
  <si>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</si>
  <si>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</si>
  <si>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</si>
  <si>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</si>
  <si>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</si>
  <si>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</si>
  <si>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</si>
  <si>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</si>
  <si>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</si>
  <si>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</si>
  <si>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</si>
  <si>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</si>
  <si>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</si>
  <si>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</si>
  <si>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</si>
  <si>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</si>
  <si>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</si>
  <si>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</si>
  <si>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</si>
  <si>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</si>
  <si>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</si>
  <si>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</si>
  <si>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</si>
  <si>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</si>
  <si>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</si>
  <si>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</si>
  <si>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</si>
  <si>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</si>
  <si>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</si>
  <si>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</si>
  <si>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</si>
  <si>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</si>
  <si>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</si>
  <si>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</si>
  <si>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</si>
  <si>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</si>
  <si>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</si>
  <si>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</si>
  <si>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</si>
  <si>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</si>
  <si>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</si>
  <si>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</si>
  <si>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</si>
  <si>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</si>
  <si>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</si>
  <si>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</si>
  <si>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</si>
  <si>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</si>
  <si>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</si>
  <si>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</si>
  <si>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</si>
  <si>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</si>
  <si>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</si>
  <si>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</si>
  <si>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</si>
  <si>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</si>
  <si>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</si>
  <si>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</si>
  <si>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</si>
  <si>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</si>
  <si>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</si>
  <si>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</si>
  <si>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</si>
  <si>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</si>
  <si>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</si>
  <si>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</si>
  <si>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</si>
  <si>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</si>
  <si>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</si>
  <si>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</si>
  <si>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</si>
  <si>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</si>
  <si>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</si>
  <si>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</si>
  <si>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</si>
  <si>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</si>
  <si>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</si>
  <si>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</si>
  <si>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</si>
  <si>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</si>
  <si>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</si>
  <si>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</si>
  <si>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</si>
  <si>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</si>
  <si>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</si>
  <si>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</si>
  <si>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</si>
  <si>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</si>
  <si>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</si>
  <si>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</si>
  <si>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</si>
  <si>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</si>
  <si>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</si>
  <si>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</si>
  <si>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</si>
  <si>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</si>
  <si>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</si>
  <si>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</si>
  <si>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</si>
  <si>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</si>
  <si>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</si>
  <si>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</si>
  <si>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</si>
  <si>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</si>
  <si>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</si>
  <si>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</si>
  <si>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</si>
  <si>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</si>
  <si>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</si>
  <si>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</si>
  <si>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</si>
  <si>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</si>
  <si>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</si>
  <si>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</si>
  <si>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</si>
  <si>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</si>
  <si>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</si>
  <si>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</si>
  <si>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</si>
  <si>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</si>
  <si>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</si>
  <si>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</si>
  <si>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</si>
  <si>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</si>
  <si>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</si>
  <si>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</si>
  <si>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</si>
  <si>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</si>
  <si>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</si>
  <si>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</si>
  <si>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</si>
  <si>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</si>
  <si>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</si>
  <si>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</si>
  <si>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</si>
  <si>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</si>
  <si>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</si>
  <si>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</si>
  <si>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</si>
  <si>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</si>
  <si>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</si>
  <si>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</si>
  <si>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</si>
  <si>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</si>
  <si>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</si>
  <si>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</si>
  <si>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</si>
  <si>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</si>
  <si>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</si>
  <si>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</si>
  <si>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</si>
  <si>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</si>
  <si>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</si>
  <si>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</si>
  <si>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</si>
  <si>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</si>
  <si>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</si>
  <si>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</si>
  <si>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</si>
  <si>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</si>
  <si>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</si>
  <si>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</si>
  <si>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</si>
  <si>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</si>
  <si>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</si>
  <si>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</si>
  <si>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</si>
  <si>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</si>
  <si>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</si>
  <si>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</si>
  <si>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</si>
  <si>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</si>
  <si>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</si>
  <si>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</si>
  <si>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</si>
  <si>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</si>
  <si>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</si>
  <si>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</si>
  <si>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</si>
  <si>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</si>
  <si>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</si>
  <si>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</si>
  <si>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</si>
  <si>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</si>
  <si>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</si>
  <si>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</si>
  <si>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</si>
  <si>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</si>
  <si>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</si>
  <si>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</si>
  <si>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</si>
  <si>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</si>
  <si>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</si>
  <si>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</si>
  <si>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</si>
  <si>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</si>
  <si>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</si>
  <si>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</si>
  <si>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</si>
  <si>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</si>
  <si>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</si>
  <si>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</si>
  <si>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</si>
  <si>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</si>
  <si>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</si>
  <si>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</si>
  <si>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</si>
  <si>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</si>
  <si>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</si>
  <si>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</si>
  <si>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</si>
  <si>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</si>
  <si>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</si>
  <si>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</si>
  <si>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</si>
  <si>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</si>
  <si>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</si>
  <si>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</si>
  <si>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</si>
  <si>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</si>
  <si>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</si>
  <si>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</si>
  <si>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</si>
  <si>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</si>
  <si>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</si>
  <si>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</si>
  <si>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</si>
  <si>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</si>
  <si>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</si>
  <si>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</si>
  <si>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</si>
  <si>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</si>
  <si>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</si>
  <si>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</si>
  <si>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</si>
  <si>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</si>
  <si>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</si>
  <si>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</si>
  <si>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</si>
  <si>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</si>
  <si>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</si>
  <si>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</si>
  <si>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</si>
  <si>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</si>
  <si>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</si>
  <si>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</si>
  <si>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</si>
  <si>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</si>
  <si>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</si>
  <si>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</si>
  <si>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</si>
  <si>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</si>
  <si>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</si>
  <si>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</si>
  <si>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</si>
  <si>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</si>
  <si>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</si>
  <si>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</si>
  <si>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</si>
  <si>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</si>
  <si>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</si>
  <si>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</si>
  <si>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</si>
  <si>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</si>
  <si>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</si>
  <si>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</si>
  <si>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</si>
  <si>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</si>
  <si>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</si>
  <si>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</si>
  <si>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</si>
  <si>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</si>
  <si>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</si>
  <si>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</si>
  <si>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</si>
  <si>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</si>
  <si>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</si>
  <si>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</si>
  <si>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</si>
  <si>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</si>
  <si>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</si>
  <si>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</si>
  <si>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</si>
  <si>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</si>
  <si>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</si>
  <si>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</si>
  <si>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</si>
  <si>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</si>
  <si>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</si>
  <si>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</si>
  <si>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</si>
  <si>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</si>
  <si>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</si>
  <si>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</si>
  <si>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</si>
  <si>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</si>
  <si>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</si>
  <si>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</si>
  <si>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</si>
  <si>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</si>
  <si>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</si>
  <si>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</si>
  <si>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</si>
  <si>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</si>
  <si>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</si>
  <si>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</si>
  <si>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</si>
  <si>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</si>
  <si>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</si>
  <si>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</si>
  <si>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</si>
  <si>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</si>
  <si>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</si>
  <si>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</si>
  <si>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</si>
  <si>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</si>
  <si>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</si>
  <si>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</si>
  <si>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</si>
  <si>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</si>
  <si>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</si>
  <si>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</si>
  <si>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</si>
  <si>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</si>
  <si>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</si>
  <si>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</si>
  <si>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</si>
  <si>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</si>
  <si>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</si>
  <si>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</si>
  <si>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</si>
  <si>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</si>
  <si>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</si>
  <si>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</si>
  <si>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</si>
  <si>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</si>
  <si>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</si>
  <si>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</si>
  <si>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</si>
  <si>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</si>
  <si>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</si>
  <si>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</si>
  <si>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</si>
  <si>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</si>
  <si>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</si>
  <si>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</si>
  <si>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</si>
  <si>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</si>
  <si>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</si>
  <si>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</si>
  <si>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</si>
  <si>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</si>
  <si>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</si>
  <si>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</si>
  <si>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</si>
  <si>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</si>
  <si>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</si>
  <si>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</si>
  <si>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</si>
  <si>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</si>
  <si>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</si>
  <si>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</si>
  <si>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</si>
  <si>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</si>
  <si>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</si>
  <si>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</si>
  <si>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</si>
  <si>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</si>
  <si>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</si>
  <si>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</si>
  <si>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</si>
  <si>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</si>
  <si>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</si>
  <si>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</si>
  <si>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</si>
  <si>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</si>
  <si>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</si>
  <si>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</si>
  <si>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</si>
  <si>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</si>
  <si>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</si>
  <si>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</si>
  <si>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</si>
  <si>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</si>
  <si>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</si>
  <si>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</si>
  <si>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</si>
  <si>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</si>
  <si>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</si>
  <si>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</si>
  <si>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</si>
  <si>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</si>
  <si>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</si>
  <si>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</si>
  <si>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</si>
  <si>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</si>
  <si>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</si>
  <si>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</si>
  <si>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</si>
  <si>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</si>
  <si>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</si>
  <si>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</si>
  <si>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</si>
  <si>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</si>
  <si>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</si>
  <si>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</si>
  <si>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</si>
  <si>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</si>
  <si>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</si>
  <si>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</si>
  <si>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</si>
  <si>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</si>
  <si>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</si>
  <si>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</si>
  <si>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</si>
  <si>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</si>
  <si>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</si>
  <si>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</si>
  <si>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</si>
  <si>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</si>
  <si>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</si>
  <si>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</si>
  <si>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</si>
  <si>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</si>
  <si>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</si>
  <si>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</si>
  <si>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</si>
  <si>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</si>
  <si>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</si>
  <si>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</si>
  <si>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</si>
  <si>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</si>
  <si>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</si>
  <si>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</si>
  <si>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</si>
  <si>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</si>
  <si>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</si>
  <si>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</si>
  <si>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</si>
  <si>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</si>
  <si>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</si>
  <si>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</si>
  <si>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</si>
  <si>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</si>
  <si>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</si>
  <si>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</si>
  <si>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</si>
  <si>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</si>
  <si>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</si>
  <si>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</si>
  <si>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</si>
  <si>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</si>
  <si>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</si>
  <si>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</si>
  <si>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</si>
  <si>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</si>
  <si>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</si>
  <si>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</si>
  <si>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</si>
  <si>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</si>
  <si>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</si>
  <si>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</si>
  <si>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</si>
  <si>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</si>
  <si>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</si>
  <si>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</si>
  <si>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</si>
  <si>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</si>
  <si>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</si>
  <si>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</si>
  <si>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</si>
  <si>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</si>
  <si>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</si>
  <si>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</si>
  <si>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</si>
  <si>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</si>
  <si>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</si>
  <si>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</si>
  <si>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</si>
  <si>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</si>
  <si>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</si>
  <si>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</si>
  <si>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</si>
  <si>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</si>
  <si>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</si>
  <si>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</si>
  <si>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</si>
  <si>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</si>
  <si>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</si>
  <si>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</si>
  <si>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</si>
  <si>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</si>
  <si>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</si>
  <si>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</si>
  <si>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</si>
  <si>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</si>
  <si>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</si>
  <si>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</si>
  <si>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</si>
  <si>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</si>
  <si>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</si>
  <si>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</si>
  <si>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</si>
  <si>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</si>
  <si>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</si>
  <si>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</si>
  <si>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</si>
  <si>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</si>
  <si>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</si>
  <si>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</si>
  <si>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</si>
  <si>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</si>
  <si>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</si>
  <si>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</si>
  <si>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</si>
  <si>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</si>
  <si>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</si>
  <si>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</si>
  <si>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</si>
  <si>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</si>
  <si>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</si>
  <si>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</si>
  <si>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</si>
  <si>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</si>
  <si>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</si>
  <si>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</si>
  <si>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</si>
  <si>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</si>
  <si>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</si>
  <si>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</si>
  <si>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</si>
  <si>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</si>
  <si>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</si>
  <si>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</si>
  <si>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</si>
  <si>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</si>
  <si>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</si>
  <si>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</si>
  <si>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</si>
  <si>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</si>
  <si>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</si>
  <si>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</si>
  <si>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</si>
  <si>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</si>
  <si>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</si>
  <si>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</si>
  <si>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</si>
  <si>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</si>
  <si>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</si>
  <si>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</si>
  <si>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</si>
  <si>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</si>
  <si>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</si>
  <si>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</si>
  <si>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</si>
  <si>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</si>
  <si>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</si>
  <si>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</si>
  <si>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</si>
  <si>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</si>
  <si>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</si>
  <si>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</si>
  <si>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</si>
  <si>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</si>
  <si>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</si>
  <si>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</si>
  <si>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</si>
  <si>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</si>
  <si>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</si>
  <si>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</si>
  <si>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</si>
  <si>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</si>
  <si>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</si>
  <si>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</si>
  <si>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</si>
  <si>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</si>
  <si>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</si>
  <si>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</si>
  <si>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</si>
  <si>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</si>
  <si>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</si>
  <si>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</si>
  <si>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</si>
  <si>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</si>
  <si>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</si>
  <si>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</si>
  <si>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</si>
  <si>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</si>
  <si>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</si>
  <si>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</si>
  <si>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</si>
  <si>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</si>
  <si>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</si>
  <si>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</si>
  <si>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</si>
  <si>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</si>
  <si>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</si>
  <si>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</si>
  <si>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</si>
  <si>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</si>
  <si>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</si>
  <si>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</si>
  <si>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</si>
  <si>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</si>
  <si>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</si>
  <si>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</si>
  <si>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</si>
  <si>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</si>
  <si>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</si>
  <si>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</si>
  <si>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</si>
  <si>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</si>
  <si>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</si>
  <si>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</si>
  <si>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</si>
  <si>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</si>
  <si>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</si>
  <si>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</si>
  <si>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</si>
  <si>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</si>
  <si>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</si>
  <si>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</si>
  <si>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</si>
  <si>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</si>
  <si>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</si>
  <si>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</si>
  <si>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</si>
  <si>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</si>
  <si>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</si>
  <si>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</si>
  <si>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</si>
  <si>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</si>
  <si>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</si>
  <si>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</si>
  <si>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</si>
  <si>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</si>
  <si>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</si>
  <si>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</si>
  <si>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</si>
  <si>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</si>
  <si>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</si>
  <si>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</si>
  <si>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</si>
  <si>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</si>
  <si>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</si>
  <si>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</si>
  <si>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</si>
  <si>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</si>
  <si>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</si>
  <si>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</si>
  <si>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</si>
  <si>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</si>
  <si>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</si>
  <si>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</si>
  <si>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</si>
  <si>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</si>
  <si>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</si>
  <si>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</si>
  <si>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</si>
  <si>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</si>
  <si>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</si>
  <si>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</si>
  <si>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</si>
  <si>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</si>
  <si>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</si>
  <si>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</si>
  <si>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</si>
  <si>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</si>
  <si>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</si>
  <si>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</si>
  <si>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</si>
  <si>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</si>
  <si>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</si>
  <si>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</si>
  <si>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</si>
  <si>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</si>
  <si>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</si>
  <si>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</si>
  <si>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</si>
  <si>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</si>
  <si>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</si>
  <si>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</si>
  <si>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</si>
  <si>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</si>
  <si>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</si>
  <si>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</si>
  <si>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</si>
  <si>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</si>
  <si>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</si>
  <si>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</si>
  <si>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</si>
  <si>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</si>
  <si>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</si>
  <si>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</si>
  <si>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</si>
  <si>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</si>
  <si>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</si>
  <si>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</si>
  <si>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</si>
  <si>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</si>
  <si>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</si>
  <si>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</si>
  <si>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</si>
  <si>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</si>
  <si>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</si>
  <si>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</si>
  <si>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</si>
  <si>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</si>
  <si>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</si>
  <si>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</si>
  <si>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</si>
  <si>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</si>
  <si>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</si>
  <si>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</si>
  <si>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</si>
  <si>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</si>
  <si>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</si>
  <si>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</si>
  <si>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</si>
  <si>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</si>
  <si>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</si>
  <si>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</si>
  <si>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</si>
  <si>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</si>
  <si>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</si>
  <si>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</si>
  <si>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</si>
  <si>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</si>
  <si>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</si>
  <si>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</si>
  <si>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</si>
  <si>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</si>
  <si>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</si>
  <si>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</si>
  <si>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</si>
  <si>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</si>
  <si>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</si>
  <si>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</si>
  <si>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</si>
  <si>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</si>
  <si>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</si>
  <si>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</si>
  <si>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</si>
  <si>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</si>
  <si>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</si>
  <si>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</si>
  <si>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</si>
  <si>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</si>
  <si>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</si>
  <si>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</si>
  <si>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</si>
  <si>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</si>
  <si>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</si>
  <si>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</si>
  <si>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</si>
  <si>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</si>
  <si>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</si>
  <si>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</si>
  <si>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</si>
  <si>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</si>
  <si>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</si>
  <si>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</si>
  <si>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</si>
  <si>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</si>
  <si>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</si>
  <si>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</si>
  <si>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</si>
  <si>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</si>
  <si>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</si>
  <si>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</si>
  <si>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</si>
  <si>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</si>
  <si>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</si>
  <si>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</si>
  <si>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</si>
  <si>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</si>
  <si>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</si>
  <si>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</si>
  <si>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</si>
  <si>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</si>
  <si>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</si>
  <si>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</si>
  <si>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</si>
  <si>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</si>
  <si>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</si>
  <si>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</si>
  <si>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</si>
  <si>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</si>
  <si>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</si>
  <si>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</si>
  <si>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</si>
  <si>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</si>
  <si>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</si>
  <si>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</si>
  <si>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</si>
  <si>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</si>
  <si>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</si>
  <si>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</si>
  <si>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</si>
  <si>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</si>
  <si>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</si>
  <si>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</si>
  <si>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</si>
  <si>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</si>
  <si>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</si>
  <si>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</si>
  <si>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</si>
  <si>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</si>
  <si>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</si>
  <si>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</si>
  <si>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</si>
  <si>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</si>
  <si>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</si>
  <si>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</si>
  <si>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</si>
  <si>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</si>
  <si>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</si>
  <si>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</si>
  <si>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</si>
  <si>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</si>
  <si>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</si>
  <si>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</si>
  <si>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</si>
  <si>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</si>
  <si>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</si>
  <si>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</si>
  <si>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</si>
  <si>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</si>
  <si>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</si>
  <si>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</si>
  <si>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</si>
  <si>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</si>
  <si>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</si>
  <si>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</si>
  <si>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</si>
  <si>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</si>
  <si>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</si>
  <si>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</si>
  <si>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</si>
  <si>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</si>
  <si>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</si>
  <si>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</si>
  <si>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</si>
  <si>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</si>
  <si>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</si>
  <si>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</si>
  <si>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</si>
  <si>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</si>
  <si>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</si>
  <si>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</si>
  <si>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</si>
  <si>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</si>
  <si>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</si>
  <si>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</si>
  <si>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</si>
  <si>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</si>
  <si>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</si>
  <si>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</si>
  <si>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</si>
  <si>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</si>
  <si>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</si>
  <si>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</si>
  <si>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</si>
  <si>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</si>
  <si>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</si>
  <si>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</si>
  <si>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</si>
  <si>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</si>
  <si>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</si>
  <si>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</si>
  <si>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</si>
  <si>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</si>
  <si>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</si>
  <si>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</si>
  <si>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</si>
  <si>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</si>
  <si>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</si>
  <si>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</si>
  <si>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</si>
  <si>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</si>
  <si>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</si>
  <si>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</si>
  <si>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</si>
  <si>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</si>
  <si>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</si>
  <si>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</si>
  <si>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</si>
  <si>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</si>
  <si>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</si>
  <si>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</si>
  <si>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</si>
  <si>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</si>
  <si>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</si>
  <si>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</si>
  <si>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</si>
  <si>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</si>
  <si>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</si>
  <si>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</si>
  <si>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</si>
  <si>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</si>
  <si>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</si>
  <si>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</si>
  <si>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</si>
  <si>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</si>
  <si>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</si>
  <si>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</si>
  <si>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</si>
  <si>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</si>
  <si>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</si>
  <si>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</si>
  <si>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</si>
  <si>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</si>
  <si>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</si>
  <si>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</si>
  <si>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</si>
  <si>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</si>
  <si>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</si>
  <si>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</si>
  <si>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</si>
  <si>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</si>
  <si>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</si>
  <si>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</si>
  <si>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</si>
  <si>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</si>
  <si>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</si>
  <si>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</si>
  <si>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</si>
  <si>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</si>
  <si>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</si>
  <si>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</si>
  <si>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</si>
  <si>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</si>
  <si>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</si>
  <si>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</si>
  <si>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</si>
  <si>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</si>
  <si>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</si>
  <si>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</si>
  <si>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</si>
  <si>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</si>
  <si>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</si>
  <si>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</si>
  <si>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</si>
  <si>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</si>
  <si>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</si>
  <si>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</si>
  <si>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</si>
  <si>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</si>
  <si>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</si>
  <si>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</si>
  <si>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</si>
  <si>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</si>
  <si>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</si>
  <si>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</si>
  <si>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</si>
  <si>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</si>
  <si>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</si>
  <si>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</si>
  <si>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</si>
  <si>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</si>
  <si>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</si>
  <si>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</si>
  <si>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</si>
  <si>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</si>
  <si>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</si>
  <si>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</si>
  <si>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</si>
  <si>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</si>
  <si>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</si>
  <si>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</si>
  <si>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</si>
  <si>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</si>
  <si>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</si>
  <si>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</si>
  <si>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</si>
  <si>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</si>
  <si>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</si>
  <si>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</si>
  <si>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</si>
  <si>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</si>
  <si>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</si>
  <si>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</si>
  <si>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</si>
  <si>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</si>
  <si>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</si>
  <si>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</si>
  <si>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</si>
  <si>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</si>
  <si>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</si>
  <si>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</si>
  <si>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</si>
  <si>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</si>
  <si>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</si>
  <si>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</si>
  <si>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</si>
  <si>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</si>
  <si>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</si>
  <si>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</si>
  <si>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</si>
  <si>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</si>
  <si>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</si>
  <si>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</si>
  <si>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</si>
  <si>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</si>
  <si>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</si>
  <si>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</si>
  <si>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</si>
  <si>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</si>
  <si>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</si>
  <si>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</si>
  <si>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</si>
  <si>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</si>
  <si>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</si>
  <si>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</si>
  <si>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</si>
  <si>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</si>
  <si>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</si>
  <si>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</si>
  <si>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</si>
  <si>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</si>
  <si>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</si>
  <si>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</si>
  <si>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</si>
  <si>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</si>
  <si>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</si>
  <si>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</si>
  <si>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</si>
  <si>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</si>
  <si>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</si>
  <si>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</si>
  <si>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</si>
  <si>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</si>
  <si>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</si>
  <si>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</si>
  <si>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</si>
  <si>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</si>
  <si>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</si>
  <si>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</si>
  <si>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</si>
  <si>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</si>
  <si>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</si>
  <si>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</si>
  <si>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</si>
  <si>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</si>
  <si>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</si>
  <si>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</si>
  <si>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</si>
  <si>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</si>
  <si>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</si>
  <si>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</si>
  <si>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</si>
  <si>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</si>
  <si>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</si>
  <si>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</si>
  <si>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</si>
  <si>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</si>
  <si>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</si>
  <si>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</si>
  <si>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</si>
  <si>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</si>
  <si>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</si>
  <si>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</si>
  <si>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</si>
  <si>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</si>
  <si>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</si>
  <si>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</si>
  <si>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</si>
  <si>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</si>
  <si>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</si>
  <si>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</si>
  <si>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</si>
  <si>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</si>
  <si>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</si>
  <si>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</si>
  <si>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</si>
  <si>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</si>
  <si>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</si>
  <si>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</si>
  <si>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</si>
  <si>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</si>
  <si>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</si>
  <si>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</si>
  <si>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</si>
  <si>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</si>
  <si>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</si>
  <si>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</si>
  <si>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</si>
  <si>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</si>
  <si>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</si>
  <si>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</si>
  <si>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</si>
  <si>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</si>
  <si>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</si>
  <si>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</si>
  <si>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</si>
  <si>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</si>
  <si>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</si>
  <si>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</si>
  <si>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</si>
  <si>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</si>
  <si>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</si>
  <si>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</si>
  <si>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</si>
  <si>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</si>
  <si>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</si>
  <si>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</si>
  <si>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</si>
  <si>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</si>
  <si>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</si>
  <si>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</si>
  <si>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</si>
  <si>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</si>
  <si>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</si>
  <si>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</si>
  <si>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</si>
  <si>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</si>
  <si>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</si>
  <si>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</si>
  <si>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</si>
  <si>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</si>
  <si>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</si>
  <si>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</si>
  <si>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</si>
  <si>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</si>
  <si>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</si>
  <si>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</si>
  <si>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</si>
  <si>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</si>
  <si>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</si>
  <si>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</si>
  <si>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</si>
  <si>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</si>
  <si>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</si>
  <si>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</si>
  <si>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</si>
  <si>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</si>
  <si>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</si>
  <si>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</si>
  <si>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</si>
  <si>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</si>
  <si>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</si>
  <si>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</si>
  <si>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</si>
  <si>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</si>
  <si>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</si>
  <si>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</si>
  <si>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</si>
  <si>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</si>
  <si>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</si>
  <si>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</si>
  <si>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</si>
  <si>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</si>
  <si>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</si>
  <si>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</si>
  <si>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</si>
  <si>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</si>
  <si>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</si>
  <si>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</si>
  <si>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</si>
  <si>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</si>
  <si>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</si>
  <si>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</si>
  <si>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</si>
  <si>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</si>
  <si>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</si>
  <si>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</si>
  <si>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</si>
  <si>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</si>
  <si>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</si>
  <si>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</si>
  <si>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</si>
  <si>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</si>
  <si>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</si>
  <si>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</si>
  <si>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</si>
  <si>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</si>
  <si>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</si>
  <si>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</si>
  <si>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</si>
  <si>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</si>
  <si>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</si>
  <si>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</si>
  <si>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</si>
  <si>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</si>
  <si>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</si>
  <si>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</si>
  <si>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</si>
  <si>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</si>
  <si>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</si>
  <si>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</si>
  <si>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</si>
  <si>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</si>
  <si>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</si>
  <si>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</si>
  <si>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</si>
  <si>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</si>
  <si>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</si>
  <si>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</si>
  <si>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</si>
  <si>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</si>
  <si>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</si>
  <si>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</si>
  <si>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</si>
  <si>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</si>
  <si>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</si>
  <si>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</si>
  <si>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</si>
  <si>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</si>
  <si>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</si>
  <si>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</si>
  <si>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</si>
  <si>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</si>
  <si>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</si>
  <si>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</si>
  <si>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</si>
  <si>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</si>
  <si>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</si>
  <si>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</si>
  <si>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</si>
  <si>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</si>
  <si>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</si>
  <si>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</si>
  <si>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</si>
  <si>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</si>
  <si>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</si>
  <si>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</si>
  <si>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</si>
  <si>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</si>
  <si>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</si>
  <si>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</si>
  <si>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</si>
  <si>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</si>
  <si>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</si>
  <si>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</si>
  <si>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</si>
  <si>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</si>
  <si>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</si>
  <si>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</si>
  <si>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</si>
  <si>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</si>
  <si>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</si>
  <si>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</si>
  <si>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</si>
  <si>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</si>
  <si>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</si>
  <si>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</si>
  <si>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</si>
  <si>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</si>
  <si>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</si>
  <si>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</si>
  <si>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</si>
  <si>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</si>
  <si>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</si>
  <si>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</si>
  <si>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</si>
  <si>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</si>
  <si>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</si>
  <si>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</si>
  <si>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</si>
  <si>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</si>
  <si>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</si>
  <si>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</si>
  <si>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</si>
  <si>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</si>
  <si>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</si>
  <si>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</si>
  <si>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</si>
  <si>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</si>
  <si>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</si>
  <si>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</si>
  <si>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</si>
  <si>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</si>
  <si>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</si>
  <si>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</si>
  <si>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</si>
  <si>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</si>
  <si>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</si>
  <si>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</si>
  <si>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</si>
  <si>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</si>
  <si>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</si>
  <si>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</si>
  <si>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</si>
  <si>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</si>
  <si>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</si>
  <si>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</si>
  <si>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</si>
  <si>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</si>
  <si>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</si>
  <si>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</si>
  <si>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</si>
  <si>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</si>
  <si>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</si>
  <si>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</si>
  <si>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</si>
  <si>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</si>
  <si>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</si>
  <si>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</si>
  <si>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</si>
  <si>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</si>
  <si>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</si>
  <si>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</si>
  <si>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</si>
  <si>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</si>
  <si>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</si>
  <si>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</si>
  <si>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</si>
  <si>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</si>
  <si>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</si>
  <si>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</si>
  <si>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</si>
  <si>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</si>
  <si>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</si>
  <si>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</si>
  <si>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</si>
  <si>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</si>
  <si>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</si>
  <si>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</si>
  <si>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</si>
  <si>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</si>
  <si>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</si>
  <si>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</si>
  <si>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</si>
  <si>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</si>
  <si>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</si>
  <si>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</si>
  <si>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</si>
  <si>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</si>
  <si>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</si>
  <si>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</si>
  <si>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</si>
  <si>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</si>
  <si>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</si>
  <si>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</si>
  <si>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</si>
  <si>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</si>
  <si>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</si>
  <si>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</si>
  <si>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</si>
  <si>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</si>
  <si>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</si>
  <si>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</si>
  <si>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</si>
  <si>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</si>
  <si>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</si>
  <si>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</si>
  <si>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</si>
  <si>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</si>
  <si>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</si>
  <si>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</si>
  <si>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</si>
  <si>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</si>
  <si>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</si>
  <si>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</si>
  <si>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</si>
  <si>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</si>
  <si>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</si>
  <si>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</si>
  <si>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</si>
  <si>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</si>
  <si>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</si>
  <si>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</si>
  <si>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</si>
  <si>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</si>
  <si>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</si>
  <si>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</si>
  <si>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</si>
  <si>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</si>
  <si>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</si>
  <si>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</si>
  <si>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</si>
  <si>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</si>
  <si>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</si>
  <si>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</si>
  <si>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</si>
  <si>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</si>
  <si>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</si>
  <si>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</si>
  <si>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</si>
  <si>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</si>
  <si>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</si>
  <si>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</si>
  <si>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</si>
  <si>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</si>
  <si>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</si>
  <si>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</si>
  <si>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</si>
  <si>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</si>
  <si>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</si>
  <si>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</si>
  <si>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</si>
  <si>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</si>
  <si>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</si>
  <si>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</si>
  <si>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</si>
  <si>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</si>
  <si>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</si>
  <si>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</si>
  <si>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</si>
  <si>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</si>
  <si>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</si>
  <si>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</si>
  <si>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</si>
  <si>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</si>
  <si>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</si>
  <si>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</si>
  <si>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</si>
  <si>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</si>
  <si>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</si>
  <si>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</si>
  <si>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</si>
  <si>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</si>
  <si>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</si>
  <si>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</si>
  <si>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</si>
  <si>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</si>
  <si>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</si>
  <si>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</si>
  <si>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</si>
  <si>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</si>
  <si>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</si>
  <si>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</si>
  <si>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</si>
  <si>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</si>
  <si>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</si>
  <si>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</si>
  <si>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</si>
  <si>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</si>
  <si>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</si>
  <si>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</si>
  <si>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</si>
  <si>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</si>
  <si>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</si>
  <si>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</si>
  <si>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</si>
  <si>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</si>
  <si>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</si>
  <si>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</si>
  <si>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</si>
  <si>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</si>
  <si>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</si>
  <si>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</si>
  <si>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</si>
  <si>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</si>
  <si>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</si>
  <si>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</si>
  <si>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</si>
  <si>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</si>
  <si>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</si>
  <si>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</si>
  <si>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</si>
  <si>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</si>
  <si>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</si>
  <si>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</si>
  <si>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</si>
  <si>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</si>
  <si>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</si>
  <si>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</si>
  <si>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</si>
  <si>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</si>
  <si>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</si>
  <si>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</si>
  <si>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</si>
  <si>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</si>
  <si>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</si>
  <si>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</si>
  <si>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</si>
  <si>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</si>
  <si>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</si>
  <si>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</si>
  <si>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</si>
  <si>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</si>
  <si>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</si>
  <si>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</si>
  <si>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</si>
  <si>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</si>
  <si>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</si>
  <si>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</si>
  <si>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</si>
  <si>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</si>
  <si>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</si>
  <si>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</si>
  <si>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</si>
  <si>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</si>
  <si>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</si>
  <si>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</si>
  <si>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</si>
  <si>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</si>
  <si>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</si>
  <si>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</si>
  <si>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</si>
  <si>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</si>
  <si>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</si>
  <si>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</si>
  <si>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</si>
  <si>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</si>
  <si>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</si>
  <si>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</si>
  <si>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</si>
  <si>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</si>
  <si>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</si>
  <si>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</si>
  <si>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</si>
  <si>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</si>
  <si>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</si>
  <si>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</si>
  <si>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</si>
  <si>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</si>
  <si>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</si>
  <si>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</si>
  <si>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</si>
  <si>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</si>
  <si>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</si>
  <si>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</si>
  <si>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</si>
  <si>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</si>
  <si>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</si>
  <si>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</si>
  <si>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</si>
  <si>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</si>
  <si>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</si>
  <si>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</si>
  <si>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</si>
  <si>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</si>
  <si>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</si>
  <si>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</si>
  <si>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</si>
  <si>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</si>
  <si>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</si>
  <si>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</si>
  <si>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</si>
  <si>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</si>
  <si>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</si>
  <si>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</si>
  <si>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</si>
  <si>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</si>
  <si>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</si>
  <si>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</si>
  <si>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</si>
  <si>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</si>
  <si>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</si>
  <si>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</si>
  <si>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</si>
  <si>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</si>
  <si>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</si>
  <si>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</si>
  <si>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</si>
  <si>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</si>
  <si>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</si>
  <si>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</si>
  <si>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</si>
  <si>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</si>
  <si>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</si>
  <si>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</si>
  <si>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</si>
  <si>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</si>
  <si>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</si>
  <si>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</si>
  <si>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</si>
  <si>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</si>
  <si>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</si>
  <si>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</si>
  <si>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</si>
  <si>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</si>
  <si>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</si>
  <si>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</si>
  <si>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</si>
  <si>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</si>
  <si>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</si>
  <si>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</si>
  <si>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</si>
  <si>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</si>
  <si>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</si>
  <si>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</si>
  <si>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</si>
  <si>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</si>
  <si>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</si>
  <si>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</si>
  <si>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</si>
  <si>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</si>
  <si>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</si>
  <si>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</si>
  <si>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</si>
  <si>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</si>
  <si>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</si>
  <si>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</si>
  <si>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</si>
  <si>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</si>
  <si>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</si>
  <si>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</si>
  <si>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</si>
  <si>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</si>
  <si>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</si>
  <si>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</si>
  <si>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</si>
  <si>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</si>
  <si>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</si>
  <si>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</si>
  <si>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</si>
  <si>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</si>
  <si>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</si>
  <si>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</si>
  <si>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</si>
  <si>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</si>
  <si>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</si>
  <si>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</si>
  <si>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</si>
  <si>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</si>
  <si>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</si>
  <si>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</si>
  <si>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</si>
  <si>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</si>
  <si>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</si>
  <si>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</si>
  <si>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</si>
  <si>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</si>
  <si>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</si>
  <si>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</si>
  <si>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</si>
  <si>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</si>
  <si>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</si>
  <si>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</si>
  <si>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</si>
  <si>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</si>
  <si>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</si>
  <si>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</si>
  <si>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</si>
  <si>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</si>
  <si>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</si>
  <si>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</si>
  <si>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</si>
  <si>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</si>
  <si>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</si>
  <si>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</si>
  <si>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</si>
  <si>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</si>
  <si>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</si>
  <si>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</si>
  <si>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</si>
  <si>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</si>
  <si>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</si>
  <si>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</si>
  <si>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</si>
  <si>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</si>
  <si>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</si>
  <si>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</si>
  <si>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</si>
  <si>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</si>
  <si>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</si>
  <si>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</si>
  <si>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</si>
  <si>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</si>
  <si>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</si>
  <si>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</si>
  <si>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</si>
  <si>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</si>
  <si>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</si>
  <si>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</si>
  <si>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</si>
  <si>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</si>
  <si>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</si>
  <si>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</si>
  <si>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</si>
  <si>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</si>
  <si>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</si>
  <si>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</si>
  <si>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</si>
  <si>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</si>
  <si>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</si>
  <si>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</si>
  <si>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</si>
  <si>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</si>
  <si>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</si>
  <si>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</si>
  <si>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</si>
  <si>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</si>
  <si>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</si>
  <si>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</si>
  <si>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</si>
  <si>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</si>
  <si>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</si>
  <si>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</si>
  <si>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</si>
  <si>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</si>
  <si>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</si>
  <si>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</si>
  <si>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</si>
  <si>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</si>
  <si>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</si>
  <si>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</si>
  <si>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</si>
  <si>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</si>
  <si>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</si>
  <si>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</si>
  <si>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</si>
  <si>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</si>
  <si>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</si>
  <si>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</si>
  <si>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</si>
  <si>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</si>
  <si>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</si>
  <si>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</si>
  <si>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</si>
  <si>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</si>
  <si>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</si>
  <si>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</si>
  <si>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</si>
  <si>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</si>
  <si>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</si>
  <si>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</si>
  <si>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</si>
  <si>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</si>
  <si>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</si>
  <si>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</si>
  <si>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</si>
  <si>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</si>
  <si>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</si>
  <si>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</si>
  <si>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</si>
  <si>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</si>
  <si>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</si>
  <si>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</si>
  <si>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</si>
  <si>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</si>
  <si>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</si>
  <si>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</si>
  <si>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</si>
  <si>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</si>
  <si>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</si>
  <si>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</si>
  <si>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</si>
  <si>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</si>
  <si>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</si>
  <si>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</si>
  <si>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</si>
  <si>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</si>
  <si>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</si>
  <si>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</si>
  <si>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</si>
  <si>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</si>
  <si>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</si>
  <si>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</si>
  <si>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</si>
  <si>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</si>
  <si>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</si>
  <si>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</si>
  <si>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</si>
  <si>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</si>
  <si>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</si>
  <si>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</si>
  <si>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</si>
  <si>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</si>
  <si>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</si>
  <si>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</si>
  <si>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</si>
  <si>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</si>
  <si>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</si>
  <si>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</si>
  <si>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</si>
  <si>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</si>
  <si>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</si>
  <si>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</si>
  <si>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</si>
  <si>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</si>
  <si>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</si>
  <si>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</si>
  <si>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</si>
  <si>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</si>
  <si>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</si>
  <si>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</si>
  <si>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</si>
  <si>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</si>
  <si>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</si>
  <si>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</si>
  <si>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</si>
  <si>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</si>
  <si>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</si>
  <si>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</si>
  <si>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</si>
  <si>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</si>
  <si>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</si>
  <si>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</si>
  <si>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</si>
  <si>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</si>
  <si>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</si>
  <si>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</si>
  <si>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</si>
  <si>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</si>
  <si>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</si>
  <si>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</si>
  <si>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</si>
  <si>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</si>
  <si>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</si>
  <si>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</si>
  <si>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</si>
  <si>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</si>
  <si>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</si>
  <si>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</si>
  <si>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</si>
  <si>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</si>
  <si>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</si>
  <si>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</si>
  <si>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</si>
  <si>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</si>
  <si>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</si>
  <si>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</si>
  <si>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</si>
  <si>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</si>
  <si>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</si>
  <si>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</si>
  <si>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</si>
  <si>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</si>
  <si>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</si>
  <si>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</si>
  <si>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</si>
  <si>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</si>
  <si>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</si>
  <si>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</si>
  <si>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</si>
  <si>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</si>
  <si>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</si>
  <si>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</si>
  <si>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</si>
  <si>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</si>
  <si>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</si>
  <si>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</si>
  <si>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</si>
  <si>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</si>
  <si>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</si>
  <si>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</si>
  <si>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</si>
  <si>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</si>
  <si>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</si>
  <si>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</si>
  <si>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</si>
  <si>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</si>
  <si>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</si>
  <si>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</si>
  <si>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</si>
  <si>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</si>
  <si>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</si>
  <si>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</si>
  <si>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</si>
  <si>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</si>
  <si>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</si>
  <si>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</si>
  <si>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</si>
  <si>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</si>
  <si>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</si>
  <si>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</si>
  <si>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</si>
  <si>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</si>
  <si>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</si>
  <si>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</si>
  <si>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</si>
  <si>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</si>
  <si>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</si>
  <si>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</si>
  <si>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</si>
  <si>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</si>
  <si>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</si>
  <si>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</si>
  <si>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</si>
  <si>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</si>
  <si>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</si>
  <si>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</si>
  <si>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</si>
  <si>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</si>
  <si>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</si>
  <si>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</si>
  <si>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</si>
  <si>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</si>
  <si>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</si>
  <si>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</si>
  <si>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</si>
  <si>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</si>
  <si>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</si>
  <si>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</si>
  <si>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</si>
  <si>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</si>
  <si>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</si>
  <si>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</si>
  <si>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</si>
  <si>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</si>
  <si>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</si>
  <si>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</si>
  <si>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</si>
  <si>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</si>
  <si>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</si>
  <si>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</si>
  <si>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</si>
  <si>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</si>
  <si>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</si>
  <si>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</si>
  <si>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</si>
  <si>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</si>
  <si>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</si>
  <si>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</si>
  <si>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</si>
  <si>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</si>
  <si>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</si>
  <si>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</si>
  <si>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</si>
  <si>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</si>
  <si>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</si>
  <si>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</si>
  <si>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</si>
  <si>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</si>
  <si>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</si>
  <si>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</si>
  <si>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</si>
  <si>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</si>
  <si>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</si>
  <si>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</si>
  <si>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</si>
  <si>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</si>
  <si>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</si>
  <si>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</si>
  <si>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</si>
  <si>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</si>
  <si>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</si>
  <si>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</si>
  <si>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</si>
  <si>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</si>
  <si>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</si>
  <si>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</si>
  <si>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</si>
  <si>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</si>
  <si>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</si>
  <si>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</si>
  <si>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</si>
  <si>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</si>
  <si>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</si>
  <si>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</si>
  <si>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</si>
  <si>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</si>
  <si>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</si>
  <si>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</si>
  <si>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</si>
  <si>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</si>
  <si>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</si>
  <si>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</si>
  <si>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</si>
  <si>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</si>
  <si>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</si>
  <si>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</si>
  <si>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</si>
  <si>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</si>
  <si>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</si>
  <si>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</si>
  <si>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</si>
  <si>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</si>
  <si>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</si>
  <si>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</si>
  <si>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</si>
  <si>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</si>
  <si>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</si>
  <si>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</si>
  <si>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</si>
  <si>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</si>
  <si>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</si>
  <si>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</si>
  <si>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</si>
  <si>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</si>
  <si>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</si>
  <si>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</si>
  <si>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</si>
  <si>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</si>
  <si>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</si>
  <si>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</si>
  <si>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</si>
  <si>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</si>
  <si>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</si>
  <si>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</si>
  <si>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</si>
  <si>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</si>
  <si>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</si>
  <si>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</si>
  <si>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</si>
  <si>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</si>
  <si>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</si>
  <si>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</si>
  <si>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</si>
  <si>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</si>
  <si>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</si>
  <si>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</si>
  <si>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</si>
  <si>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</si>
  <si>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</si>
  <si>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</si>
  <si>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</si>
  <si>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</si>
  <si>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</si>
  <si>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</si>
  <si>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</si>
  <si>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</si>
  <si>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</si>
  <si>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</si>
  <si>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</si>
  <si>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</si>
  <si>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</si>
  <si>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</si>
  <si>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</si>
  <si>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</si>
  <si>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</si>
  <si>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</si>
  <si>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</si>
  <si>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</si>
  <si>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</si>
  <si>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</si>
  <si>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</si>
  <si>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</si>
  <si>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</si>
  <si>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</si>
  <si>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</si>
  <si>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</si>
  <si>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</si>
  <si>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</si>
  <si>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</si>
  <si>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</si>
  <si>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</si>
  <si>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</si>
  <si>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</si>
  <si>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</si>
  <si>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</si>
  <si>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</si>
  <si>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</si>
  <si>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</si>
  <si>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</si>
  <si>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</si>
  <si>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</si>
  <si>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</si>
  <si>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</si>
  <si>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</si>
  <si>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</si>
  <si>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</si>
  <si>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</si>
  <si>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</si>
  <si>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</si>
  <si>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</si>
  <si>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</si>
  <si>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</si>
  <si>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</si>
  <si>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</si>
  <si>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</si>
  <si>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</si>
  <si>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</si>
  <si>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</si>
  <si>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</si>
  <si>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</si>
  <si>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</si>
  <si>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</si>
  <si>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</si>
  <si>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</si>
  <si>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</si>
  <si>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</si>
  <si>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</si>
  <si>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</si>
  <si>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</si>
  <si>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</si>
  <si>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</si>
  <si>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</si>
  <si>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</si>
  <si>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</si>
  <si>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</si>
  <si>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</si>
  <si>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</si>
  <si>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</si>
  <si>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</si>
  <si>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</si>
  <si>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</si>
  <si>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</si>
  <si>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</si>
  <si>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</si>
  <si>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</si>
  <si>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</si>
  <si>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</si>
  <si>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</si>
  <si>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</si>
  <si>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</si>
  <si>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</si>
  <si>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</si>
  <si>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</si>
  <si>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</si>
  <si>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</si>
  <si>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</si>
  <si>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</si>
  <si>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</si>
  <si>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</si>
  <si>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</si>
  <si>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</si>
  <si>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</si>
  <si>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</si>
  <si>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</si>
  <si>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</si>
  <si>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</si>
  <si>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</si>
  <si>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</si>
  <si>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</si>
  <si>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</si>
  <si>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</si>
  <si>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</si>
  <si>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</si>
  <si>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</si>
  <si>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</si>
  <si>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</si>
  <si>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</si>
  <si>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</si>
  <si>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</si>
  <si>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</si>
  <si>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</si>
  <si>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</si>
  <si>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</si>
  <si>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</si>
  <si>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</si>
  <si>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</si>
  <si>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</si>
  <si>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</si>
  <si>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</si>
  <si>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</si>
  <si>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</si>
  <si>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</si>
  <si>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</si>
  <si>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</si>
  <si>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</si>
  <si>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</si>
  <si>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</si>
  <si>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</si>
  <si>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</si>
  <si>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</si>
  <si>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</si>
  <si>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</si>
  <si>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</si>
  <si>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</si>
  <si>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</si>
  <si>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</si>
  <si>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</si>
  <si>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</si>
  <si>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</si>
  <si>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</si>
  <si>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</si>
  <si>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</si>
  <si>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</si>
  <si>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</si>
  <si>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</si>
  <si>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</si>
  <si>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</si>
  <si>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</si>
  <si>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</si>
  <si>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</si>
  <si>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</si>
  <si>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</si>
  <si>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</si>
  <si>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</si>
  <si>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</si>
  <si>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</si>
  <si>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</si>
  <si>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</si>
  <si>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</si>
  <si>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</si>
  <si>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</si>
  <si>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</si>
  <si>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</si>
  <si>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</si>
  <si>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</si>
  <si>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</si>
  <si>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</si>
  <si>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</si>
  <si>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</si>
  <si>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</si>
  <si>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</si>
  <si>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</si>
  <si>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</si>
  <si>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</si>
  <si>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</si>
  <si>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</si>
  <si>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</si>
  <si>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</si>
  <si>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</si>
  <si>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</si>
  <si>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</si>
  <si>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</si>
  <si>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</si>
  <si>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</si>
  <si>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</si>
  <si>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</si>
  <si>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</si>
  <si>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</si>
  <si>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</si>
  <si>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</si>
  <si>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</si>
  <si>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</si>
  <si>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</si>
  <si>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</si>
  <si>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</si>
  <si>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</si>
  <si>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</si>
  <si>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</si>
  <si>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</si>
  <si>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</si>
  <si>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</si>
  <si>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</si>
  <si>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</si>
  <si>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</si>
  <si>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</si>
  <si>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</si>
  <si>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</si>
  <si>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</si>
  <si>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</si>
  <si>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</si>
  <si>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</si>
  <si>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</si>
  <si>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</si>
  <si>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</si>
  <si>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</si>
  <si>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</si>
  <si>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</si>
  <si>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</si>
  <si>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</si>
  <si>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</si>
  <si>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</si>
  <si>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</si>
  <si>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</si>
  <si>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</si>
  <si>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</si>
  <si>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</si>
  <si>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</si>
  <si>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</si>
  <si>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</si>
  <si>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</si>
  <si>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</si>
  <si>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</si>
  <si>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</si>
  <si>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</si>
  <si>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</si>
  <si>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</si>
  <si>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</si>
  <si>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</si>
  <si>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</si>
  <si>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</si>
  <si>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</si>
  <si>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</si>
  <si>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</si>
  <si>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</si>
  <si>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</si>
  <si>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</si>
  <si>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</si>
  <si>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</si>
  <si>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</si>
  <si>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</si>
  <si>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</si>
  <si>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</si>
  <si>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</si>
  <si>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</si>
  <si>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</si>
  <si>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</si>
  <si>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</si>
  <si>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</si>
  <si>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</si>
  <si>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</si>
  <si>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</si>
  <si>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</si>
  <si>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</si>
  <si>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</si>
  <si>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</si>
  <si>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</si>
  <si>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</si>
  <si>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</si>
  <si>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</si>
  <si>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</si>
  <si>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</si>
  <si>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</si>
  <si>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</si>
  <si>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</si>
  <si>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</si>
  <si>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</si>
  <si>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</si>
  <si>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</si>
  <si>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</si>
  <si>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</si>
  <si>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</si>
  <si>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</si>
  <si>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</si>
  <si>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</si>
  <si>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</si>
  <si>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</si>
  <si>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</si>
  <si>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</si>
  <si>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</si>
  <si>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</si>
  <si>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</si>
  <si>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</si>
  <si>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</si>
  <si>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</si>
  <si>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</si>
  <si>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</si>
  <si>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</si>
  <si>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</si>
  <si>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</si>
  <si>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</si>
  <si>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</si>
  <si>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</si>
  <si>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</si>
  <si>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</si>
  <si>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</si>
  <si>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</si>
  <si>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</si>
  <si>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</si>
  <si>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</si>
  <si>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</si>
  <si>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</si>
  <si>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</si>
  <si>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</si>
  <si>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</si>
  <si>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</si>
  <si>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</si>
  <si>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</si>
  <si>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</si>
  <si>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</si>
  <si>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</si>
  <si>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</si>
  <si>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</si>
  <si>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</si>
  <si>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</si>
  <si>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</si>
  <si>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</si>
  <si>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</si>
  <si>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</si>
  <si>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</si>
  <si>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</si>
  <si>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</si>
  <si>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</si>
  <si>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</si>
  <si>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</si>
  <si>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</si>
  <si>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</si>
  <si>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</si>
  <si>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</si>
  <si>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</si>
  <si>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</si>
  <si>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</si>
  <si>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</si>
  <si>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</si>
  <si>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</si>
  <si>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</si>
  <si>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</si>
  <si>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</si>
  <si>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</si>
  <si>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</si>
  <si>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</si>
  <si>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</si>
  <si>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</si>
  <si>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</si>
  <si>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</si>
  <si>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</si>
  <si>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</si>
  <si>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</si>
  <si>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</si>
  <si>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</si>
  <si>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</si>
  <si>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</si>
  <si>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</si>
  <si>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</si>
  <si>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</si>
  <si>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</si>
  <si>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</si>
  <si>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</si>
  <si>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</si>
  <si>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</si>
  <si>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</si>
  <si>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</si>
  <si>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</si>
  <si>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</si>
  <si>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</si>
  <si>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</si>
  <si>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</si>
  <si>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</si>
  <si>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</si>
  <si>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</si>
  <si>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</si>
  <si>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</si>
  <si>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</si>
  <si>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</si>
  <si>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</si>
  <si>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</si>
  <si>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</si>
  <si>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</si>
  <si>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</si>
  <si>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</si>
  <si>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</si>
  <si>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</si>
  <si>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</si>
  <si>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</si>
  <si>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</si>
  <si>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</si>
  <si>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</si>
  <si>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</si>
  <si>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</si>
  <si>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</si>
  <si>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</si>
  <si>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</si>
  <si>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</si>
  <si>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</si>
  <si>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</si>
  <si>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</si>
  <si>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</si>
  <si>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</si>
  <si>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</si>
  <si>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</si>
  <si>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</si>
  <si>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</si>
  <si>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</si>
  <si>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</si>
  <si>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</si>
  <si>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</si>
  <si>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</si>
  <si>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</si>
  <si>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</si>
  <si>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</si>
  <si>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</si>
  <si>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</si>
  <si>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</si>
  <si>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</si>
  <si>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</si>
  <si>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</si>
  <si>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</si>
  <si>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</si>
  <si>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</si>
  <si>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</si>
  <si>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</si>
  <si>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</si>
  <si>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</si>
  <si>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</si>
  <si>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</si>
  <si>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</si>
  <si>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</si>
  <si>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</si>
  <si>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</si>
  <si>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</si>
  <si>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</si>
  <si>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</si>
  <si>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</si>
  <si>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</si>
  <si>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</si>
  <si>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</si>
  <si>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</si>
  <si>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</si>
  <si>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</si>
  <si>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</si>
  <si>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</si>
  <si>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</si>
  <si>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</si>
  <si>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</si>
  <si>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</si>
  <si>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</si>
  <si>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</si>
  <si>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</si>
  <si>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</si>
  <si>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</si>
  <si>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</si>
  <si>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</si>
  <si>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</si>
  <si>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</si>
  <si>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</si>
  <si>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</si>
  <si>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</si>
  <si>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</si>
  <si>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</si>
  <si>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</si>
  <si>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</si>
  <si>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</si>
  <si>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</si>
  <si>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</si>
  <si>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</si>
  <si>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</si>
  <si>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</si>
  <si>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</si>
  <si>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</si>
  <si>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</si>
  <si>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</si>
  <si>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</si>
  <si>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</si>
  <si>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</si>
  <si>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</si>
  <si>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</si>
  <si>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</si>
  <si>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</si>
  <si>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</si>
  <si>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</si>
  <si>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</si>
  <si>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</si>
  <si>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</si>
  <si>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</si>
  <si>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</si>
  <si>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</si>
  <si>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</si>
  <si>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</si>
  <si>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</si>
  <si>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</si>
  <si>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</si>
  <si>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</si>
  <si>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</si>
  <si>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</si>
  <si>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</si>
  <si>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</si>
  <si>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</si>
  <si>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</si>
  <si>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</si>
  <si>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</si>
  <si>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</si>
  <si>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</si>
  <si>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</si>
  <si>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</si>
  <si>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</si>
  <si>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</si>
  <si>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</si>
  <si>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</si>
  <si>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</si>
  <si>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</si>
  <si>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</si>
  <si>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</si>
  <si>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</si>
  <si>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</si>
  <si>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</si>
  <si>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</si>
  <si>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</si>
  <si>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</si>
  <si>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</si>
  <si>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</si>
  <si>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</si>
  <si>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</si>
  <si>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</si>
  <si>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</si>
  <si>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</si>
  <si>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</si>
  <si>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</si>
  <si>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</si>
  <si>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</si>
  <si>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</si>
  <si>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</si>
  <si>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</si>
  <si>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</si>
  <si>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</si>
  <si>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</si>
  <si>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</si>
  <si>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</si>
  <si>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</si>
  <si>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</si>
  <si>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</si>
  <si>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</si>
  <si>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</si>
  <si>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</si>
  <si>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</si>
  <si>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</si>
  <si>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</si>
  <si>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</si>
  <si>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</si>
  <si>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</si>
  <si>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</si>
  <si>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</si>
  <si>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</si>
  <si>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</si>
  <si>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</si>
  <si>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</si>
  <si>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</si>
  <si>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</si>
  <si>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</si>
  <si>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</si>
  <si>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</si>
  <si>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</si>
  <si>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</si>
  <si>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</si>
  <si>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</si>
  <si>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</si>
  <si>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</si>
  <si>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</si>
  <si>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</si>
  <si>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</si>
  <si>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</si>
  <si>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</si>
  <si>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</si>
  <si>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</si>
  <si>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</si>
  <si>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</si>
  <si>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</si>
  <si>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</si>
  <si>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</si>
  <si>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</si>
  <si>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</si>
  <si>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</si>
  <si>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</si>
  <si>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</si>
  <si>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</si>
  <si>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</si>
  <si>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</si>
  <si>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</si>
  <si>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</si>
  <si>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</si>
  <si>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</si>
  <si>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</si>
  <si>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</si>
  <si>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</si>
  <si>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</si>
  <si>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</si>
  <si>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</si>
  <si>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</si>
  <si>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</si>
  <si>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</si>
  <si>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</si>
  <si>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</si>
  <si>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</si>
  <si>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</si>
  <si>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</si>
  <si>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</si>
  <si>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</si>
  <si>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</si>
  <si>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</si>
  <si>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</si>
  <si>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</si>
  <si>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</si>
  <si>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</si>
  <si>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</si>
  <si>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</si>
  <si>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</si>
  <si>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</si>
  <si>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</si>
  <si>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</si>
  <si>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</si>
  <si>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</si>
  <si>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</si>
  <si>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</si>
  <si>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</si>
  <si>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</si>
  <si>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</si>
  <si>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</si>
  <si>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</si>
  <si>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</si>
  <si>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</si>
  <si>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</si>
  <si>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</si>
  <si>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</si>
  <si>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</si>
  <si>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</si>
  <si>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</si>
  <si>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</si>
  <si>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</si>
  <si>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</si>
  <si>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</si>
  <si>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</si>
  <si>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</si>
  <si>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</si>
  <si>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</si>
  <si>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</si>
  <si>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</si>
  <si>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</si>
  <si>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</si>
  <si>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</si>
  <si>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</si>
  <si>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</si>
  <si>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</si>
  <si>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</si>
  <si>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</si>
  <si>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</si>
  <si>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</si>
  <si>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</si>
  <si>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</si>
  <si>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</si>
  <si>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</si>
  <si>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</si>
  <si>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</si>
  <si>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</si>
  <si>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</si>
  <si>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</si>
  <si>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</si>
  <si>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</si>
  <si>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</si>
  <si>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</si>
  <si>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</si>
  <si>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</si>
  <si>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</si>
  <si>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</si>
  <si>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</si>
  <si>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</si>
  <si>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</si>
  <si>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</si>
  <si>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</si>
  <si>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</si>
  <si>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</si>
  <si>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</si>
  <si>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</si>
  <si>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</si>
  <si>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</si>
  <si>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</si>
  <si>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</si>
  <si>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</si>
  <si>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</si>
  <si>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</si>
  <si>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</si>
  <si>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</si>
  <si>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</si>
  <si>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</si>
  <si>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</si>
  <si>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</si>
  <si>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</si>
  <si>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</si>
  <si>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</si>
  <si>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</si>
  <si>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</si>
  <si>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</si>
  <si>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</si>
  <si>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</si>
  <si>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</si>
  <si>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</si>
  <si>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</si>
  <si>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</si>
  <si>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</si>
  <si>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</si>
  <si>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</si>
  <si>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</si>
  <si>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</si>
  <si>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</si>
  <si>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</si>
  <si>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</si>
  <si>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</si>
  <si>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</si>
  <si>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</si>
  <si>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</si>
  <si>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</si>
  <si>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</si>
  <si>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</si>
  <si>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</si>
  <si>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</si>
  <si>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</si>
  <si>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</si>
  <si>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</si>
  <si>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</si>
  <si>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</si>
  <si>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</si>
  <si>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</si>
  <si>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</si>
  <si>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</si>
  <si>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</si>
  <si>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</si>
  <si>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</si>
  <si>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</si>
  <si>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</si>
  <si>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</si>
  <si>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</si>
  <si>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</si>
  <si>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</si>
  <si>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</si>
  <si>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</si>
  <si>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</si>
  <si>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</si>
  <si>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</si>
  <si>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</si>
  <si>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</si>
  <si>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</si>
  <si>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</si>
  <si>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</si>
  <si>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</si>
  <si>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</si>
  <si>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</si>
  <si>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</si>
  <si>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</si>
  <si>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</si>
  <si>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</si>
  <si>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</si>
  <si>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</si>
  <si>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</si>
  <si>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</si>
  <si>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</si>
  <si>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</si>
  <si>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</si>
  <si>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</si>
  <si>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</si>
  <si>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</si>
  <si>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</si>
  <si>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</si>
  <si>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</si>
  <si>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</si>
  <si>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</si>
  <si>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</si>
  <si>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</si>
  <si>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</si>
  <si>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</si>
  <si>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</si>
  <si>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</si>
  <si>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</si>
  <si>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</si>
  <si>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</si>
  <si>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</si>
  <si>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</si>
  <si>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</si>
  <si>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</si>
  <si>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</si>
  <si>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</si>
  <si>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</si>
  <si>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</si>
  <si>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</si>
  <si>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</si>
  <si>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</si>
  <si>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</si>
  <si>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</si>
  <si>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</si>
  <si>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</si>
  <si>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</si>
  <si>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</si>
  <si>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</si>
  <si>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</si>
  <si>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</si>
  <si>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</si>
  <si>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</si>
  <si>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</si>
  <si>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</si>
  <si>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</si>
  <si>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</si>
  <si>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</si>
  <si>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</si>
  <si>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</si>
  <si>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</si>
  <si>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</si>
  <si>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</si>
  <si>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</si>
  <si>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</si>
  <si>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</si>
  <si>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</si>
  <si>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</si>
  <si>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</si>
  <si>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</si>
  <si>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</si>
  <si>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</si>
  <si>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</si>
  <si>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</si>
  <si>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</si>
  <si>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</si>
  <si>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</si>
  <si>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</si>
  <si>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</si>
  <si>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</si>
  <si>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</si>
  <si>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</si>
  <si>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</si>
  <si>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</si>
  <si>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</si>
  <si>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</si>
  <si>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</si>
  <si>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</si>
  <si>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</si>
  <si>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</si>
  <si>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</si>
  <si>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</si>
  <si>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</si>
  <si>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</si>
  <si>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</si>
  <si>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</si>
  <si>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</si>
  <si>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</si>
  <si>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</si>
  <si>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</si>
  <si>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</si>
  <si>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</si>
  <si>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</si>
  <si>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</si>
  <si>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</si>
  <si>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</si>
  <si>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</si>
  <si>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</si>
  <si>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</si>
  <si>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</si>
  <si>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</si>
  <si>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</si>
  <si>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</si>
  <si>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</si>
  <si>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</si>
  <si>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</si>
  <si>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</si>
  <si>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</si>
  <si>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</si>
  <si>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</si>
  <si>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</si>
  <si>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</si>
  <si>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</si>
  <si>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</si>
  <si>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</si>
  <si>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</si>
  <si>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</si>
  <si>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</si>
  <si>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</si>
  <si>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</si>
  <si>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</si>
  <si>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</si>
  <si>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</si>
  <si>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</si>
  <si>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</si>
  <si>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</si>
  <si>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</si>
  <si>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</si>
  <si>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</si>
  <si>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</si>
  <si>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</si>
  <si>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</si>
  <si>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</si>
  <si>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</si>
  <si>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</si>
  <si>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</si>
  <si>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</si>
  <si>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</si>
  <si>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</si>
  <si>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</si>
  <si>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</si>
  <si>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</si>
  <si>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</si>
  <si>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</si>
  <si>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</si>
  <si>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</si>
  <si>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</si>
  <si>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</si>
  <si>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</si>
  <si>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</si>
  <si>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</si>
  <si>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</si>
  <si>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</si>
  <si>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</si>
  <si>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</si>
  <si>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</si>
  <si>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</si>
  <si>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</si>
  <si>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</si>
  <si>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</si>
  <si>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</si>
  <si>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</si>
  <si>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</si>
  <si>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</si>
  <si>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</si>
  <si>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</si>
  <si>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</si>
  <si>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</si>
  <si>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</si>
  <si>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</si>
  <si>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</si>
  <si>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</si>
  <si>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</si>
  <si>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</si>
  <si>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</si>
  <si>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</si>
  <si>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</si>
  <si>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</si>
  <si>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</si>
  <si>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</si>
  <si>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</si>
  <si>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</si>
  <si>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</si>
  <si>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</si>
  <si>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</si>
  <si>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</si>
  <si>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</si>
  <si>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</si>
  <si>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</si>
  <si>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</si>
  <si>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</si>
  <si>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</si>
  <si>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</si>
  <si>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</si>
  <si>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</si>
  <si>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</si>
  <si>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</si>
  <si>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</si>
  <si>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</si>
  <si>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</si>
  <si>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</si>
  <si>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</si>
  <si>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</si>
  <si>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</si>
  <si>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</si>
  <si>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</si>
  <si>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</si>
  <si>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</si>
  <si>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</si>
  <si>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</si>
  <si>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</si>
  <si>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</si>
  <si>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</si>
  <si>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</si>
  <si>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</si>
  <si>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</si>
  <si>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</si>
  <si>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</si>
  <si>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</si>
  <si>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</si>
  <si>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</si>
  <si>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</si>
  <si>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</si>
  <si>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</si>
  <si>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</si>
  <si>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</si>
  <si>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</si>
  <si>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</si>
  <si>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</si>
  <si>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</si>
  <si>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</si>
  <si>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</si>
  <si>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</si>
  <si>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</si>
  <si>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</si>
  <si>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</si>
  <si>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</si>
  <si>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</si>
  <si>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</si>
  <si>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</si>
  <si>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</si>
  <si>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</si>
  <si>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</si>
  <si>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</si>
  <si>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</si>
  <si>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</si>
  <si>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</si>
  <si>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</si>
  <si>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</si>
  <si>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</si>
  <si>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</si>
  <si>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</si>
  <si>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</si>
  <si>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</si>
  <si>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</si>
  <si>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</si>
  <si>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</si>
  <si>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</si>
  <si>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</si>
  <si>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</si>
  <si>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</si>
  <si>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</si>
  <si>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</si>
  <si>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</si>
  <si>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</si>
  <si>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</si>
  <si>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</si>
  <si>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</si>
  <si>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</si>
  <si>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</si>
  <si>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</si>
  <si>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</si>
  <si>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</si>
  <si>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</si>
  <si>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</si>
  <si>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</si>
  <si>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</si>
  <si>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</si>
  <si>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</si>
  <si>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</si>
  <si>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</si>
  <si>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</si>
  <si>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</si>
  <si>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</si>
  <si>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</si>
  <si>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</si>
  <si>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</si>
  <si>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</si>
  <si>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</si>
  <si>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</si>
  <si>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</si>
  <si>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</si>
  <si>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</si>
  <si>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</si>
  <si>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</si>
  <si>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</si>
  <si>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</si>
  <si>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</si>
  <si>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</si>
  <si>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</si>
  <si>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</si>
  <si>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</si>
  <si>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</si>
  <si>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</si>
  <si>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</si>
  <si>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</si>
  <si>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</si>
  <si>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</si>
  <si>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</si>
  <si>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</si>
  <si>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</si>
  <si>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</si>
  <si>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</si>
  <si>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</si>
  <si>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</si>
  <si>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</si>
  <si>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</si>
  <si>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</si>
  <si>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</si>
  <si>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</si>
  <si>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</si>
  <si>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</si>
  <si>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</si>
  <si>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</si>
  <si>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</si>
  <si>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</si>
  <si>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</si>
  <si>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</si>
  <si>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</si>
  <si>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</si>
  <si>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</si>
  <si>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</si>
  <si>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</si>
  <si>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</si>
  <si>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</si>
  <si>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</si>
  <si>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</si>
  <si>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</si>
  <si>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</si>
  <si>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</si>
  <si>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</si>
  <si>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</si>
  <si>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</si>
  <si>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</si>
  <si>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</si>
  <si>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</si>
  <si>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</si>
  <si>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</si>
  <si>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</si>
  <si>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</si>
  <si>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</si>
  <si>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</si>
  <si>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</si>
  <si>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</si>
  <si>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</si>
  <si>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</si>
  <si>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</si>
  <si>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</si>
  <si>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</si>
  <si>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</si>
  <si>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</si>
  <si>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</si>
  <si>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</si>
  <si>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</si>
  <si>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</si>
  <si>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</si>
  <si>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</si>
  <si>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</si>
  <si>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</si>
  <si>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</si>
  <si>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</si>
  <si>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</si>
  <si>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</si>
  <si>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</si>
  <si>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</si>
  <si>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</si>
  <si>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</si>
  <si>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</si>
  <si>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</si>
  <si>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</si>
  <si>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</si>
  <si>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</si>
  <si>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</si>
  <si>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</si>
  <si>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</si>
  <si>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</si>
  <si>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</si>
  <si>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</si>
  <si>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</si>
  <si>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</si>
  <si>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</si>
  <si>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</si>
  <si>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</si>
  <si>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</si>
  <si>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</si>
  <si>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</si>
  <si>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</si>
  <si>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</si>
  <si>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</si>
  <si>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</si>
  <si>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</si>
  <si>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</si>
  <si>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</si>
  <si>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</si>
  <si>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</si>
  <si>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</si>
  <si>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</si>
  <si>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</si>
  <si>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</si>
  <si>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</si>
  <si>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</si>
  <si>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</si>
  <si>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</si>
  <si>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</si>
  <si>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</si>
  <si>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</si>
  <si>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</si>
  <si>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</si>
  <si>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</si>
  <si>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</si>
  <si>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</si>
  <si>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</si>
  <si>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</si>
  <si>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</si>
  <si>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</si>
  <si>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</si>
  <si>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</si>
  <si>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</si>
  <si>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</si>
  <si>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</si>
  <si>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</si>
  <si>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</si>
  <si>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</si>
  <si>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</si>
  <si>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</si>
  <si>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</si>
  <si>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</si>
  <si>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</si>
  <si>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</si>
  <si>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</si>
  <si>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</si>
  <si>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</si>
  <si>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</si>
  <si>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</si>
  <si>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</si>
  <si>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</si>
  <si>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</si>
  <si>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</si>
  <si>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</si>
  <si>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</si>
  <si>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</si>
  <si>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</si>
  <si>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</si>
  <si>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</si>
  <si>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</si>
  <si>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</si>
  <si>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</si>
  <si>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</si>
  <si>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</si>
  <si>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</si>
  <si>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</si>
  <si>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</si>
  <si>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</si>
  <si>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</si>
  <si>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</si>
  <si>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</si>
  <si>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</si>
  <si>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</si>
  <si>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</si>
  <si>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</si>
  <si>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</si>
  <si>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</si>
  <si>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</si>
  <si>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</si>
  <si>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</si>
  <si>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</si>
  <si>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</si>
  <si>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</si>
  <si>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</si>
  <si>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</si>
  <si>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</si>
  <si>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</si>
  <si>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</si>
  <si>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</si>
  <si>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</si>
  <si>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</si>
  <si>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</si>
  <si>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</si>
  <si>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</si>
  <si>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</si>
  <si>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</si>
  <si>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</si>
  <si>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</si>
  <si>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</si>
  <si>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</si>
  <si>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</si>
  <si>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</si>
  <si>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</si>
  <si>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</si>
  <si>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</si>
  <si>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</si>
  <si>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</si>
  <si>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</si>
  <si>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</si>
  <si>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</si>
  <si>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</si>
  <si>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</si>
  <si>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</si>
  <si>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</si>
  <si>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</si>
  <si>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</si>
  <si>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</si>
  <si>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</si>
  <si>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</si>
  <si>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</si>
  <si>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</si>
  <si>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</si>
  <si>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</si>
  <si>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</si>
  <si>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</si>
  <si>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</si>
  <si>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</si>
  <si>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</si>
  <si>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</si>
  <si>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</si>
  <si>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</si>
  <si>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</si>
  <si>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</si>
  <si>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</si>
  <si>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</si>
  <si>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</si>
  <si>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</si>
  <si>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</si>
  <si>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</si>
  <si>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</si>
  <si>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</si>
  <si>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</si>
  <si>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</si>
  <si>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</si>
  <si>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</si>
  <si>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</si>
  <si>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</si>
  <si>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</si>
  <si>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</si>
  <si>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</si>
  <si>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</si>
  <si>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</si>
  <si>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</si>
  <si>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</si>
  <si>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</si>
  <si>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</si>
  <si>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</si>
  <si>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</si>
  <si>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</si>
  <si>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</si>
  <si>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</si>
  <si>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</si>
  <si>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</si>
  <si>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</si>
  <si>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</si>
  <si>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</si>
  <si>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</si>
  <si>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</si>
  <si>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</si>
  <si>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</si>
  <si>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</si>
  <si>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</si>
  <si>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</si>
  <si>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</si>
  <si>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</si>
  <si>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</si>
  <si>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</si>
  <si>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</si>
  <si>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</si>
  <si>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</si>
  <si>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</si>
  <si>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</si>
  <si>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</si>
  <si>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</si>
  <si>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</si>
  <si>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</si>
  <si>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</si>
  <si>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</si>
  <si>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</si>
  <si>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</si>
  <si>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</si>
  <si>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</si>
  <si>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</si>
  <si>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</si>
  <si>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</si>
  <si>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</si>
  <si>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</si>
  <si>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</si>
  <si>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</si>
  <si>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</si>
  <si>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</si>
  <si>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</si>
  <si>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</si>
  <si>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</si>
  <si>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</si>
  <si>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</si>
  <si>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</si>
  <si>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</si>
  <si>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</si>
  <si>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</si>
  <si>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</si>
  <si>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</si>
  <si>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</si>
  <si>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</si>
  <si>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</si>
  <si>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</si>
  <si>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</si>
  <si>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</si>
  <si>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</si>
  <si>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</si>
  <si>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</si>
  <si>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</si>
  <si>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</si>
  <si>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</si>
  <si>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</si>
  <si>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</si>
  <si>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</si>
  <si>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</si>
  <si>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</si>
  <si>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</si>
  <si>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</si>
  <si>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</si>
  <si>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</si>
  <si>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</si>
  <si>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</si>
  <si>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</si>
  <si>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</si>
  <si>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</si>
  <si>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</si>
  <si>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</si>
  <si>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</si>
  <si>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</si>
  <si>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</si>
  <si>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</si>
  <si>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</si>
  <si>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</si>
  <si>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</si>
  <si>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</si>
  <si>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</si>
  <si>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</si>
  <si>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</si>
  <si>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</si>
  <si>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</si>
  <si>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</si>
  <si>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</si>
  <si>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</si>
  <si>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</si>
  <si>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</si>
  <si>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</si>
  <si>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</si>
  <si>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</si>
  <si>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</si>
  <si>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</si>
  <si>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</si>
  <si>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</si>
  <si>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</si>
  <si>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</si>
  <si>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</si>
  <si>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</si>
  <si>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</si>
  <si>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</si>
  <si>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</si>
  <si>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</si>
  <si>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</si>
  <si>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</si>
  <si>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</si>
  <si>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</si>
  <si>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</si>
  <si>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</si>
  <si>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</si>
  <si>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</si>
  <si>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</si>
  <si>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</si>
  <si>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</si>
  <si>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</si>
  <si>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</si>
  <si>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</si>
  <si>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</si>
  <si>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</si>
  <si>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</si>
  <si>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</si>
  <si>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</si>
  <si>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</si>
  <si>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</si>
  <si>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</si>
  <si>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</si>
  <si>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</si>
  <si>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</si>
  <si>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</si>
  <si>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</si>
  <si>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</si>
  <si>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</si>
  <si>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</si>
  <si>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</si>
  <si>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</si>
  <si>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</si>
  <si>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</si>
  <si>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</si>
  <si>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</si>
  <si>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</si>
  <si>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</si>
  <si>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</si>
  <si>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</si>
  <si>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</si>
  <si>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</si>
  <si>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</si>
  <si>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</si>
  <si>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</si>
  <si>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</si>
  <si>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</si>
  <si>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</si>
  <si>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</si>
  <si>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</si>
  <si>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</si>
  <si>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</si>
  <si>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</si>
  <si>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</si>
  <si>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</si>
  <si>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</si>
  <si>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</si>
  <si>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</si>
  <si>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</si>
  <si>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</si>
  <si>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</si>
  <si>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</si>
  <si>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</si>
  <si>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</si>
  <si>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</si>
  <si>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</si>
  <si>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</si>
  <si>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</si>
  <si>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</si>
  <si>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</si>
  <si>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</si>
  <si>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</si>
  <si>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</si>
  <si>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</si>
  <si>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</si>
  <si>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</si>
  <si>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</si>
  <si>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</si>
  <si>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</si>
  <si>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</si>
  <si>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</si>
  <si>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</si>
  <si>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</si>
  <si>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</si>
  <si>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</si>
  <si>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</si>
  <si>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</si>
  <si>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</si>
  <si>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</si>
  <si>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</si>
  <si>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</si>
  <si>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</si>
  <si>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</si>
  <si>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</si>
  <si>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</si>
  <si>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</si>
  <si>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</si>
  <si>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</si>
  <si>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</si>
  <si>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</si>
  <si>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</si>
  <si>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</si>
  <si>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</si>
  <si>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</si>
  <si>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</si>
  <si>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</si>
  <si>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</si>
  <si>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</si>
  <si>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</si>
  <si>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</si>
  <si>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</si>
  <si>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</si>
  <si>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</si>
  <si>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</si>
  <si>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</si>
  <si>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</si>
  <si>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</si>
  <si>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</si>
  <si>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</si>
  <si>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</si>
  <si>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</si>
  <si>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</si>
  <si>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</si>
  <si>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</si>
  <si>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</si>
  <si>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</si>
  <si>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</si>
  <si>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</si>
  <si>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</si>
  <si>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</si>
  <si>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</si>
  <si>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</si>
  <si>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</si>
  <si>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</si>
  <si>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</si>
  <si>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</si>
  <si>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</si>
  <si>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</si>
  <si>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</si>
  <si>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</si>
  <si>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</si>
  <si>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</si>
  <si>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</si>
  <si>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</si>
  <si>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</si>
  <si>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</si>
  <si>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</si>
  <si>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</si>
  <si>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</si>
  <si>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</si>
  <si>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</si>
  <si>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</si>
  <si>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</si>
  <si>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</si>
  <si>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</si>
  <si>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</si>
  <si>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</si>
  <si>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</si>
  <si>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</si>
  <si>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</si>
  <si>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</si>
  <si>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</si>
  <si>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</si>
  <si>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</si>
  <si>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</si>
  <si>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</si>
  <si>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</si>
  <si>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</si>
  <si>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</si>
  <si>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</si>
  <si>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</si>
  <si>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</si>
  <si>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</si>
  <si>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</si>
  <si>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</si>
  <si>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</si>
  <si>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</si>
  <si>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</si>
  <si>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</si>
  <si>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</si>
  <si>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</si>
  <si>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</si>
  <si>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</si>
  <si>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</si>
  <si>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</si>
  <si>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</si>
  <si>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</si>
  <si>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</si>
  <si>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</si>
  <si>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</si>
  <si>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</si>
  <si>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</si>
  <si>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</si>
  <si>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</si>
  <si>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</si>
  <si>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</si>
  <si>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</si>
  <si>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</si>
  <si>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</si>
  <si>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</si>
  <si>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</si>
  <si>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</si>
  <si>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</si>
  <si>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</si>
  <si>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</si>
  <si>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</si>
  <si>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</si>
  <si>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</si>
  <si>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</si>
  <si>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</si>
  <si>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</si>
  <si>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</si>
  <si>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</si>
  <si>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</si>
  <si>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</si>
  <si>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</si>
  <si>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</si>
  <si>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</si>
  <si>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</si>
  <si>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</si>
  <si>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</si>
  <si>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</si>
  <si>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</si>
  <si>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</si>
  <si>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</si>
  <si>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</si>
  <si>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</si>
  <si>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</si>
  <si>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</si>
  <si>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</si>
  <si>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</si>
  <si>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</si>
  <si>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</si>
  <si>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</si>
  <si>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</si>
  <si>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</si>
  <si>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</si>
  <si>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</si>
  <si>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</si>
  <si>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</si>
  <si>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</si>
  <si>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</si>
  <si>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</si>
  <si>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</si>
  <si>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</si>
  <si>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</si>
  <si>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</si>
  <si>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</si>
  <si>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</si>
  <si>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</si>
  <si>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</si>
  <si>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</si>
  <si>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</si>
  <si>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</si>
  <si>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</si>
  <si>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</si>
  <si>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</si>
  <si>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</si>
  <si>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</si>
  <si>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</si>
  <si>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</si>
  <si>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</si>
  <si>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</si>
  <si>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</si>
  <si>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</si>
  <si>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</si>
  <si>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</si>
  <si>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</si>
  <si>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</si>
  <si>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</si>
  <si>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</si>
  <si>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</si>
  <si>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</si>
  <si>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</si>
  <si>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</si>
  <si>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</si>
  <si>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</si>
  <si>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</si>
  <si>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</si>
  <si>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</si>
  <si>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</si>
  <si>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</si>
  <si>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</si>
  <si>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</si>
  <si>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</si>
  <si>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</si>
  <si>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</si>
  <si>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</si>
  <si>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</si>
  <si>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</si>
  <si>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</si>
  <si>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</si>
  <si>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</si>
  <si>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</si>
  <si>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</si>
  <si>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</si>
  <si>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</si>
  <si>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</si>
  <si>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</si>
  <si>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</si>
  <si>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</si>
  <si>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</si>
  <si>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</si>
  <si>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</si>
  <si>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</si>
  <si>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</si>
  <si>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</si>
  <si>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</si>
  <si>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</si>
  <si>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</si>
  <si>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</si>
  <si>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</si>
  <si>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</si>
  <si>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</si>
  <si>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</si>
  <si>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</si>
  <si>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</si>
  <si>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</si>
  <si>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</si>
  <si>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</si>
  <si>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</si>
  <si>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</si>
  <si>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</si>
  <si>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</si>
  <si>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</si>
  <si>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</si>
  <si>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</si>
  <si>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</si>
  <si>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</si>
  <si>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</si>
  <si>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</si>
  <si>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</si>
  <si>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</si>
  <si>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</si>
  <si>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</si>
  <si>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</si>
  <si>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</si>
  <si>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</si>
  <si>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</si>
  <si>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</si>
  <si>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</si>
  <si>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</si>
  <si>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</si>
  <si>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</si>
  <si>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</si>
  <si>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</si>
  <si>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</si>
  <si>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</si>
  <si>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</si>
  <si>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</si>
  <si>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</si>
  <si>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</si>
  <si>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</si>
  <si>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</si>
  <si>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</si>
  <si>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</si>
  <si>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</si>
  <si>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</si>
  <si>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</si>
  <si>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</si>
  <si>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</si>
  <si>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</si>
  <si>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</si>
  <si>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</si>
  <si>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</si>
  <si>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</si>
  <si>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</si>
  <si>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</si>
  <si>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</si>
  <si>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</si>
  <si>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</si>
  <si>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</si>
  <si>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</si>
  <si>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</si>
  <si>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</si>
  <si>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</si>
  <si>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</si>
  <si>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</si>
  <si>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</si>
  <si>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</si>
  <si>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</si>
  <si>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</si>
  <si>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</si>
  <si>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</si>
  <si>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</si>
  <si>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</si>
  <si>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</si>
  <si>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</si>
  <si>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</si>
  <si>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</si>
  <si>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</si>
  <si>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</si>
  <si>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</si>
  <si>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</si>
  <si>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</si>
  <si>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</si>
  <si>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</si>
  <si>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</si>
  <si>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</si>
  <si>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</si>
  <si>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</si>
  <si>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</si>
  <si>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</si>
  <si>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</si>
  <si>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</si>
  <si>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</si>
  <si>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</si>
  <si>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</si>
  <si>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</si>
  <si>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</si>
  <si>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</si>
  <si>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</si>
  <si>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</si>
  <si>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</si>
  <si>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</si>
  <si>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</si>
  <si>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</si>
  <si>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</si>
  <si>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</si>
  <si>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</si>
  <si>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</si>
  <si>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</si>
  <si>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</si>
  <si>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</si>
  <si>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</si>
  <si>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</si>
  <si>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</si>
  <si>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</si>
  <si>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</si>
  <si>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</si>
  <si>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</si>
  <si>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</si>
  <si>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</si>
  <si>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</si>
  <si>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</si>
  <si>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</si>
  <si>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</si>
  <si>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</si>
  <si>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</si>
  <si>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</si>
  <si>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</si>
  <si>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</si>
  <si>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</si>
  <si>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</si>
  <si>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</si>
  <si>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</si>
  <si>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</si>
  <si>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</si>
  <si>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</si>
  <si>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</si>
  <si>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</si>
  <si>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</si>
  <si>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</si>
  <si>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</si>
  <si>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</si>
  <si>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</si>
  <si>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</si>
  <si>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</si>
  <si>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</si>
  <si>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</si>
  <si>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</si>
  <si>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</si>
  <si>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</si>
  <si>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</si>
  <si>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</si>
  <si>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</si>
  <si>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</si>
  <si>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</si>
  <si>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</si>
  <si>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</si>
  <si>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</si>
  <si>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</si>
  <si>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</si>
  <si>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</si>
  <si>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</si>
  <si>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</si>
  <si>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</si>
  <si>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</si>
  <si>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</si>
  <si>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</si>
  <si>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</si>
  <si>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</si>
  <si>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</si>
  <si>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</si>
  <si>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</si>
  <si>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</si>
  <si>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</si>
  <si>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</si>
  <si>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</si>
  <si>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</si>
  <si>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</si>
  <si>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</si>
  <si>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</si>
  <si>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</si>
  <si>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</si>
  <si>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</si>
  <si>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</si>
  <si>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</si>
  <si>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</si>
  <si>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</si>
  <si>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</si>
  <si>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</si>
  <si>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</si>
  <si>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</si>
  <si>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</si>
  <si>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</si>
  <si>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</si>
  <si>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</si>
  <si>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</si>
  <si>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</si>
  <si>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</si>
  <si>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</si>
  <si>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</si>
  <si>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</si>
  <si>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</si>
  <si>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</si>
  <si>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</si>
  <si>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</si>
  <si>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</si>
  <si>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</si>
  <si>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</si>
  <si>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</si>
  <si>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</si>
  <si>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</si>
  <si>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</si>
  <si>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</si>
  <si>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</si>
  <si>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</si>
  <si>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</si>
  <si>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</si>
  <si>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</si>
  <si>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</si>
  <si>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</si>
  <si>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</si>
  <si>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</si>
  <si>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</si>
  <si>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</si>
  <si>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</si>
  <si>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</si>
  <si>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</si>
  <si>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</si>
  <si>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</si>
  <si>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</si>
  <si>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</si>
  <si>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</si>
  <si>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</si>
  <si>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</si>
  <si>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</si>
  <si>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</si>
  <si>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</si>
  <si>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</si>
  <si>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</si>
  <si>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</si>
  <si>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</si>
  <si>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</si>
  <si>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</si>
  <si>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</si>
  <si>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</si>
  <si>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</si>
  <si>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</si>
  <si>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</si>
  <si>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</si>
  <si>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</si>
  <si>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</si>
  <si>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</si>
  <si>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</si>
  <si>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</si>
  <si>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</si>
  <si>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</si>
  <si>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</si>
  <si>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</si>
  <si>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</si>
  <si>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</si>
  <si>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</si>
  <si>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</si>
  <si>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</si>
  <si>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</si>
  <si>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</si>
  <si>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</si>
  <si>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</si>
  <si>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</si>
  <si>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</si>
  <si>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</si>
  <si>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</si>
  <si>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</si>
  <si>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</si>
  <si>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</si>
  <si>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</si>
  <si>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</si>
  <si>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</si>
  <si>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</si>
  <si>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</si>
  <si>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</si>
  <si>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</si>
  <si>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</si>
  <si>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</si>
  <si>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</si>
  <si>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</si>
  <si>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</si>
  <si>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</si>
  <si>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</si>
  <si>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</si>
  <si>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</si>
  <si>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</si>
  <si>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</si>
  <si>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</si>
  <si>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</si>
  <si>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</si>
  <si>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</si>
  <si>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</si>
  <si>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</si>
  <si>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</si>
  <si>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</si>
  <si>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</si>
  <si>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</si>
  <si>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</si>
  <si>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</si>
  <si>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</si>
  <si>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</si>
  <si>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</si>
  <si>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</si>
  <si>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</si>
  <si>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</si>
  <si>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</si>
  <si>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</si>
  <si>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</si>
  <si>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</si>
  <si>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</si>
  <si>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</si>
  <si>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</si>
  <si>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</si>
  <si>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</si>
  <si>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</si>
  <si>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</si>
  <si>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</si>
  <si>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</si>
  <si>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</si>
  <si>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</si>
  <si>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</si>
  <si>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</si>
  <si>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</si>
  <si>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</si>
  <si>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</si>
  <si>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</si>
  <si>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</si>
  <si>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</si>
  <si>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</si>
  <si>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</si>
  <si>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</si>
  <si>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</si>
  <si>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</si>
  <si>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</si>
  <si>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</si>
  <si>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</si>
  <si>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</si>
  <si>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</si>
  <si>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</si>
  <si>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</si>
  <si>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</si>
  <si>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</si>
  <si>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</si>
  <si>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</si>
  <si>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</si>
  <si>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</si>
  <si>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</si>
  <si>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</si>
  <si>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</si>
  <si>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</si>
  <si>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</si>
  <si>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</si>
  <si>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</si>
  <si>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</si>
  <si>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</si>
  <si>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</si>
  <si>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</si>
  <si>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</si>
  <si>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</si>
  <si>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</si>
  <si>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</si>
  <si>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</si>
  <si>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</si>
  <si>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</si>
  <si>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</si>
  <si>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</si>
  <si>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</si>
  <si>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</si>
  <si>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</si>
  <si>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</si>
  <si>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</si>
  <si>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</si>
  <si>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</si>
  <si>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</si>
  <si>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</si>
  <si>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</si>
  <si>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</si>
  <si>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</si>
  <si>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</si>
  <si>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</si>
  <si>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</si>
  <si>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</si>
  <si>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</si>
  <si>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</si>
  <si>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</si>
  <si>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</si>
  <si>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</si>
  <si>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</si>
  <si>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</si>
  <si>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</si>
  <si>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</si>
  <si>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</si>
  <si>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</si>
  <si>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</si>
  <si>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</si>
  <si>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</si>
  <si>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</si>
  <si>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</si>
  <si>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</si>
  <si>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</si>
  <si>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</si>
  <si>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</si>
  <si>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</si>
  <si>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</si>
  <si>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</si>
  <si>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</si>
  <si>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</si>
  <si>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</si>
  <si>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</si>
  <si>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</si>
  <si>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</si>
  <si>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</si>
  <si>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</si>
  <si>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</si>
  <si>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</si>
  <si>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</si>
  <si>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</si>
  <si>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</si>
  <si>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</si>
  <si>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</si>
  <si>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</si>
  <si>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</si>
  <si>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</si>
  <si>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</si>
  <si>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</si>
  <si>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</si>
  <si>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</si>
  <si>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</si>
  <si>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</si>
  <si>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</si>
  <si>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</si>
  <si>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</si>
  <si>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</si>
  <si>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</si>
  <si>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</si>
  <si>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</si>
  <si>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</si>
  <si>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</si>
  <si>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</si>
  <si>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</si>
  <si>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</si>
  <si>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</si>
  <si>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</si>
  <si>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</si>
  <si>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</si>
  <si>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</si>
  <si>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</si>
  <si>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</si>
  <si>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</si>
  <si>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</si>
  <si>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</si>
  <si>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</si>
  <si>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</si>
  <si>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</si>
  <si>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</si>
  <si>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</si>
  <si>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</si>
  <si>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</si>
  <si>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</si>
  <si>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</si>
  <si>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</si>
  <si>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</si>
  <si>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</si>
  <si>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</si>
  <si>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</si>
  <si>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</si>
  <si>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</si>
  <si>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</si>
  <si>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</si>
  <si>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</si>
  <si>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</si>
  <si>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</si>
  <si>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</si>
  <si>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</si>
  <si>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</si>
  <si>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</si>
  <si>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</si>
  <si>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</si>
  <si>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</si>
  <si>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</si>
  <si>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</si>
  <si>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</si>
  <si>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</si>
  <si>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</si>
  <si>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</si>
  <si>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</si>
  <si>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</si>
  <si>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</si>
  <si>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</si>
  <si>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</si>
  <si>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</si>
  <si>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</si>
  <si>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</si>
  <si>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</si>
  <si>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</si>
  <si>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</si>
  <si>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</si>
  <si>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</si>
  <si>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</si>
  <si>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</si>
  <si>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</si>
  <si>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</si>
  <si>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</si>
  <si>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</si>
  <si>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</si>
  <si>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</si>
  <si>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</si>
  <si>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</si>
  <si>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</si>
  <si>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</si>
  <si>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</si>
  <si>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</si>
  <si>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</si>
  <si>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</si>
  <si>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</si>
  <si>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</si>
  <si>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</si>
  <si>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</si>
  <si>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</si>
  <si>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</si>
  <si>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</si>
  <si>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</si>
  <si>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</si>
  <si>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</si>
  <si>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</si>
  <si>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</si>
  <si>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</si>
  <si>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</si>
  <si>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</si>
  <si>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</si>
  <si>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</si>
  <si>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</si>
  <si>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</si>
  <si>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</si>
  <si>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</si>
  <si>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</si>
  <si>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</si>
  <si>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</si>
  <si>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</si>
  <si>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</si>
  <si>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</si>
  <si>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</si>
  <si>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</si>
  <si>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</si>
  <si>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</si>
  <si>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</si>
  <si>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</si>
  <si>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</si>
  <si>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</si>
  <si>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</si>
  <si>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</si>
  <si>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</si>
  <si>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</si>
  <si>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</si>
  <si>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</si>
  <si>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</si>
  <si>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</si>
  <si>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</si>
  <si>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</si>
  <si>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</si>
  <si>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</si>
  <si>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</si>
  <si>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</si>
  <si>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</si>
  <si>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</si>
  <si>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</si>
  <si>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</si>
  <si>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</si>
  <si>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</si>
  <si>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</si>
  <si>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</si>
  <si>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</si>
  <si>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</si>
  <si>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</si>
  <si>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</si>
  <si>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</si>
  <si>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</si>
  <si>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</si>
  <si>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</si>
  <si>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</si>
  <si>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</si>
  <si>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</si>
  <si>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</si>
  <si>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</si>
  <si>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</si>
  <si>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</si>
  <si>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</si>
  <si>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</si>
  <si>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</si>
  <si>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</si>
  <si>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</si>
  <si>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</si>
  <si>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</si>
  <si>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</si>
  <si>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</si>
  <si>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</si>
  <si>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</si>
  <si>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</si>
  <si>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</si>
  <si>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</si>
  <si>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</si>
  <si>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</si>
  <si>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</si>
  <si>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</si>
  <si>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</si>
  <si>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</si>
  <si>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</si>
  <si>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</si>
  <si>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</si>
  <si>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</si>
  <si>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</si>
  <si>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</si>
  <si>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</si>
  <si>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</si>
  <si>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</si>
  <si>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</si>
  <si>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</si>
  <si>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</si>
  <si>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</si>
  <si>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</si>
  <si>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</si>
  <si>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</si>
  <si>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</si>
  <si>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</si>
  <si>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</si>
  <si>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</si>
  <si>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</si>
  <si>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</si>
  <si>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</si>
  <si>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</si>
  <si>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</si>
  <si>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</si>
  <si>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</si>
  <si>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</si>
  <si>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</si>
  <si>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</si>
  <si>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</si>
  <si>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</si>
  <si>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</si>
  <si>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</si>
  <si>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</si>
  <si>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</si>
  <si>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</si>
  <si>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</si>
  <si>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</si>
  <si>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</si>
  <si>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</si>
  <si>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</si>
  <si>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</si>
  <si>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</si>
  <si>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</si>
  <si>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</si>
  <si>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</si>
  <si>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</si>
  <si>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</si>
  <si>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</si>
  <si>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</si>
  <si>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</si>
  <si>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</si>
  <si>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</si>
  <si>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</si>
  <si>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</si>
  <si>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</si>
  <si>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</si>
  <si>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</si>
  <si>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</si>
  <si>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</si>
  <si>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</si>
  <si>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</si>
  <si>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</si>
  <si>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</si>
  <si>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</si>
  <si>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</si>
  <si>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</si>
  <si>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</si>
  <si>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</si>
  <si>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</si>
  <si>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</si>
  <si>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</si>
  <si>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</si>
  <si>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</si>
  <si>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</si>
  <si>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</si>
  <si>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</si>
  <si>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</si>
  <si>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</si>
  <si>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</si>
  <si>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</si>
  <si>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</si>
  <si>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</si>
  <si>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</si>
  <si>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</si>
  <si>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</si>
  <si>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</si>
  <si>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</si>
  <si>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</si>
  <si>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</si>
  <si>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</si>
  <si>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</si>
  <si>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</si>
  <si>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</si>
  <si>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</si>
  <si>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</si>
  <si>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</si>
  <si>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</si>
  <si>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</si>
  <si>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</si>
  <si>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</si>
  <si>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</si>
  <si>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</si>
  <si>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</si>
  <si>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</si>
  <si>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</si>
  <si>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</si>
  <si>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</si>
  <si>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</si>
  <si>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</si>
  <si>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</si>
  <si>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</si>
  <si>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</si>
  <si>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</si>
  <si>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</si>
  <si>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</si>
  <si>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</si>
  <si>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</si>
  <si>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</si>
  <si>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</si>
  <si>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</si>
  <si>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</si>
  <si>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</si>
  <si>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</si>
  <si>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</si>
  <si>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</si>
  <si>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</si>
  <si>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</si>
  <si>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</si>
  <si>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</si>
  <si>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</si>
  <si>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</si>
  <si>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</si>
  <si>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</si>
  <si>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</si>
  <si>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</si>
  <si>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</si>
  <si>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</si>
  <si>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</si>
  <si>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</si>
  <si>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</si>
  <si>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</si>
  <si>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</si>
  <si>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</si>
  <si>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</si>
  <si>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</si>
  <si>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</si>
  <si>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</si>
  <si>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</si>
  <si>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</si>
  <si>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</si>
  <si>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</si>
  <si>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</si>
  <si>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</si>
  <si>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</si>
  <si>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</si>
  <si>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</si>
  <si>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</si>
  <si>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</si>
  <si>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</si>
  <si>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</si>
  <si>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</si>
  <si>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</si>
  <si>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</si>
  <si>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</si>
  <si>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</si>
  <si>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</si>
  <si>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</si>
  <si>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</si>
  <si>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</si>
  <si>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</si>
  <si>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</si>
  <si>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</si>
  <si>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</si>
  <si>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</si>
  <si>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</si>
  <si>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</si>
  <si>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</si>
  <si>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</si>
  <si>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</si>
  <si>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</si>
  <si>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</si>
  <si>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</si>
  <si>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</si>
  <si>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</si>
  <si>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</si>
  <si>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</si>
  <si>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</si>
  <si>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</si>
  <si>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</si>
  <si>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</si>
  <si>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</si>
  <si>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</si>
  <si>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</si>
  <si>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</si>
  <si>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</si>
  <si>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</si>
  <si>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</si>
  <si>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</si>
  <si>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</si>
  <si>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</si>
  <si>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</si>
  <si>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</si>
  <si>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</si>
  <si>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</si>
  <si>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</si>
  <si>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</si>
  <si>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</si>
  <si>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</si>
  <si>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</si>
  <si>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</si>
  <si>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</si>
  <si>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</si>
  <si>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</si>
  <si>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</si>
  <si>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</si>
  <si>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</si>
  <si>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</si>
  <si>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</si>
  <si>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</si>
  <si>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</si>
  <si>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</si>
  <si>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</si>
  <si>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</si>
  <si>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</si>
  <si>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</si>
  <si>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</si>
  <si>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</si>
  <si>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</si>
  <si>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</si>
  <si>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</si>
  <si>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</si>
  <si>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</si>
  <si>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</si>
  <si>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</si>
  <si>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</si>
  <si>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</si>
  <si>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</si>
  <si>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</si>
  <si>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</si>
  <si>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</si>
  <si>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</si>
  <si>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</si>
  <si>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</si>
  <si>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</si>
  <si>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</si>
  <si>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</si>
  <si>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</si>
  <si>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</si>
  <si>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</si>
  <si>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</si>
  <si>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</si>
  <si>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</si>
  <si>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</si>
  <si>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</si>
  <si>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</si>
  <si>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</si>
  <si>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</si>
  <si>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</si>
  <si>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</si>
  <si>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</si>
  <si>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</si>
  <si>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</si>
  <si>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</si>
  <si>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</si>
  <si>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</si>
  <si>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</si>
  <si>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</si>
  <si>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</si>
  <si>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</si>
  <si>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</si>
  <si>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</si>
  <si>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</si>
  <si>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</si>
  <si>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</si>
  <si>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</si>
  <si>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</si>
  <si>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</si>
  <si>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</si>
  <si>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</si>
  <si>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</si>
  <si>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</si>
  <si>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</si>
  <si>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</si>
  <si>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</si>
  <si>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</si>
  <si>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</si>
  <si>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</si>
  <si>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</si>
  <si>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</si>
  <si>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</si>
  <si>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</si>
  <si>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</si>
  <si>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</si>
  <si>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</si>
  <si>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</si>
  <si>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</si>
  <si>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</si>
  <si>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</si>
  <si>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</si>
  <si>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</si>
  <si>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</si>
  <si>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</si>
  <si>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</si>
  <si>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</si>
  <si>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</si>
  <si>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</si>
  <si>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</si>
  <si>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</si>
  <si>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</si>
  <si>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</si>
  <si>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</si>
  <si>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</si>
  <si>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</si>
  <si>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</si>
  <si>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</si>
  <si>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</si>
  <si>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</si>
  <si>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</si>
  <si>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</si>
  <si>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</si>
  <si>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</si>
  <si>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</si>
  <si>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</si>
  <si>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</si>
  <si>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</si>
  <si>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</si>
  <si>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</si>
  <si>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</si>
  <si>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</si>
  <si>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</si>
  <si>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</si>
  <si>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</si>
  <si>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</si>
  <si>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</si>
  <si>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</si>
  <si>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</si>
  <si>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</si>
  <si>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</si>
  <si>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</si>
  <si>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</si>
  <si>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</si>
  <si>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</si>
  <si>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</si>
  <si>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</si>
  <si>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</si>
  <si>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</si>
  <si>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</si>
  <si>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</si>
  <si>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</si>
  <si>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</si>
  <si>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</si>
  <si>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</si>
  <si>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</si>
  <si>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</si>
  <si>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</si>
  <si>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</si>
  <si>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</si>
  <si>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</si>
  <si>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</si>
  <si>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</si>
  <si>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</si>
  <si>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</si>
  <si>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</si>
  <si>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</si>
  <si>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</si>
  <si>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</si>
  <si>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</si>
  <si>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</si>
  <si>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</si>
  <si>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</si>
  <si>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</si>
  <si>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</si>
  <si>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</si>
  <si>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</si>
  <si>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</si>
  <si>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</si>
  <si>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</si>
  <si>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</si>
  <si>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</si>
  <si>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</si>
  <si>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</si>
  <si>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</si>
  <si>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</si>
  <si>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</si>
  <si>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</si>
  <si>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</si>
  <si>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</si>
  <si>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</si>
  <si>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</si>
  <si>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</si>
  <si>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</si>
  <si>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</si>
  <si>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</si>
  <si>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</si>
  <si>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</si>
  <si>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</si>
  <si>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</si>
  <si>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</si>
  <si>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</si>
  <si>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</si>
  <si>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</si>
  <si>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</si>
  <si>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</si>
  <si>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</si>
  <si>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</si>
  <si>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</si>
  <si>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</si>
  <si>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</si>
  <si>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</si>
  <si>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</si>
  <si>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</si>
  <si>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</si>
  <si>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</si>
  <si>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</si>
  <si>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</si>
  <si>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</si>
  <si>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</si>
  <si>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</si>
  <si>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</si>
  <si>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</si>
  <si>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</si>
  <si>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</si>
  <si>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</si>
  <si>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</si>
  <si>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</si>
  <si>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</si>
  <si>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</si>
  <si>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</si>
  <si>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</si>
  <si>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</si>
  <si>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</si>
  <si>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</si>
  <si>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</si>
  <si>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</si>
  <si>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</si>
  <si>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</si>
  <si>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</si>
  <si>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</si>
  <si>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</si>
  <si>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</si>
  <si>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</si>
  <si>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</si>
  <si>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</si>
  <si>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</si>
  <si>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</si>
  <si>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</si>
  <si>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</si>
  <si>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</si>
  <si>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</si>
  <si>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</si>
  <si>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</si>
  <si>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</si>
  <si>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</si>
  <si>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</si>
  <si>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</si>
  <si>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</si>
  <si>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</si>
  <si>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</si>
  <si>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</si>
  <si>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</si>
  <si>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</si>
  <si>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</si>
  <si>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</si>
  <si>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</si>
  <si>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</si>
  <si>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</si>
  <si>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</si>
  <si>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</si>
  <si>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</si>
  <si>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</si>
  <si>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</si>
  <si>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</si>
  <si>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</si>
  <si>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</si>
  <si>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</si>
  <si>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</si>
  <si>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</si>
  <si>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</si>
  <si>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</si>
  <si>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</si>
  <si>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</si>
  <si>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</si>
  <si>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</si>
  <si>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</si>
  <si>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</si>
  <si>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</si>
  <si>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</si>
  <si>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</si>
  <si>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</si>
  <si>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</si>
  <si>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</si>
  <si>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</si>
  <si>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</si>
  <si>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</si>
  <si>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</si>
  <si>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</si>
  <si>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</si>
  <si>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</si>
  <si>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</si>
  <si>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</si>
  <si>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</si>
  <si>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</si>
  <si>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</si>
  <si>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</si>
  <si>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</si>
  <si>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</si>
  <si>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</si>
  <si>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</si>
  <si>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</si>
  <si>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</si>
  <si>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</si>
  <si>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</si>
  <si>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</si>
  <si>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</si>
  <si>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</si>
  <si>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</si>
  <si>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</si>
  <si>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</si>
  <si>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</si>
  <si>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</si>
  <si>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</si>
  <si>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</si>
  <si>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</si>
  <si>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</si>
  <si>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</si>
  <si>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</si>
  <si>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</si>
  <si>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</si>
  <si>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</si>
  <si>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</si>
  <si>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</si>
  <si>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</si>
  <si>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</si>
  <si>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</si>
  <si>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</si>
  <si>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</si>
  <si>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</si>
  <si>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</si>
  <si>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</si>
  <si>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</si>
  <si>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</si>
  <si>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</si>
  <si>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</si>
  <si>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</si>
  <si>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</si>
  <si>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</si>
  <si>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</si>
  <si>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</si>
  <si>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</si>
  <si>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</si>
  <si>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</si>
  <si>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</si>
  <si>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</si>
  <si>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</si>
  <si>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</si>
  <si>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</si>
  <si>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</si>
  <si>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</si>
  <si>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</si>
  <si>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</si>
  <si>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</si>
  <si>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</si>
  <si>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</si>
  <si>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</si>
  <si>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</si>
  <si>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</si>
  <si>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</si>
  <si>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</si>
  <si>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</si>
  <si>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</si>
  <si>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</si>
  <si>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</si>
  <si>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</si>
  <si>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</si>
  <si>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</si>
  <si>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</si>
  <si>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</si>
  <si>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</si>
  <si>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</si>
  <si>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</si>
  <si>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</si>
  <si>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</si>
  <si>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</si>
  <si>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</si>
  <si>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</si>
  <si>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</si>
  <si>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</si>
  <si>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</si>
  <si>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</si>
  <si>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</si>
  <si>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</si>
  <si>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</si>
  <si>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</si>
  <si>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</si>
  <si>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</si>
  <si>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</si>
  <si>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</si>
  <si>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</si>
  <si>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</si>
  <si>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</si>
  <si>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</si>
  <si>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</si>
  <si>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</si>
  <si>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</si>
  <si>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</si>
  <si>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</si>
  <si>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</si>
  <si>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</si>
  <si>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</si>
  <si>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</si>
  <si>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</si>
  <si>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</si>
  <si>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</si>
  <si>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</si>
  <si>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</si>
  <si>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</si>
  <si>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</si>
  <si>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</si>
  <si>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</si>
  <si>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</si>
  <si>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</si>
  <si>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</si>
  <si>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</si>
  <si>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</si>
  <si>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</si>
  <si>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</si>
  <si>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</si>
  <si>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</si>
  <si>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</si>
  <si>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</si>
  <si>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</si>
  <si>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</si>
  <si>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</si>
  <si>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</si>
  <si>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</si>
  <si>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</si>
  <si>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</si>
  <si>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</si>
  <si>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</si>
  <si>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</si>
  <si>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</si>
  <si>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</si>
  <si>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</si>
  <si>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</si>
  <si>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</si>
  <si>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</si>
  <si>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</si>
  <si>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</si>
  <si>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</si>
  <si>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</si>
  <si>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</si>
  <si>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</si>
  <si>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</si>
  <si>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</si>
  <si>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</si>
  <si>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</si>
  <si>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</si>
  <si>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</si>
  <si>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</si>
  <si>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</si>
  <si>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</si>
  <si>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</si>
  <si>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</si>
  <si>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</si>
  <si>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</si>
  <si>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</si>
  <si>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</si>
  <si>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</si>
  <si>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</si>
  <si>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</si>
  <si>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</si>
  <si>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</si>
  <si>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</si>
  <si>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</si>
  <si>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</si>
  <si>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</si>
  <si>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</si>
  <si>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</si>
  <si>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</si>
  <si>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</si>
  <si>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</si>
  <si>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</si>
  <si>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</si>
  <si>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</si>
  <si>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</si>
  <si>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</si>
  <si>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</si>
  <si>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</si>
  <si>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</si>
  <si>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</si>
  <si>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</si>
  <si>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</si>
  <si>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</si>
  <si>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</si>
  <si>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</si>
  <si>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</si>
  <si>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</si>
  <si>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</si>
  <si>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</si>
  <si>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</si>
  <si>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</si>
  <si>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</si>
  <si>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</si>
  <si>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</si>
  <si>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</si>
  <si>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</si>
  <si>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</si>
  <si>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</si>
  <si>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</si>
  <si>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</si>
  <si>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</si>
  <si>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</si>
  <si>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</si>
  <si>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</si>
  <si>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</si>
  <si>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</si>
  <si>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</si>
  <si>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</si>
  <si>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</si>
  <si>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</si>
  <si>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</si>
  <si>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</si>
  <si>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</si>
  <si>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</si>
  <si>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</si>
  <si>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</si>
  <si>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</si>
  <si>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</si>
  <si>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</si>
  <si>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</si>
  <si>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</si>
  <si>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</si>
  <si>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</si>
  <si>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</si>
  <si>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</si>
  <si>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</si>
  <si>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</si>
  <si>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</si>
  <si>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</si>
  <si>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</si>
  <si>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</si>
  <si>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</si>
  <si>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</si>
  <si>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</si>
  <si>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</si>
  <si>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</si>
  <si>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</si>
  <si>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</si>
  <si>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</si>
  <si>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</si>
  <si>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</si>
  <si>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</si>
  <si>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</si>
  <si>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</si>
  <si>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</si>
  <si>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</si>
  <si>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</si>
  <si>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</si>
  <si>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</si>
  <si>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</si>
  <si>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</si>
  <si>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</si>
  <si>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</si>
  <si>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</si>
  <si>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</si>
  <si>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</si>
  <si>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</si>
  <si>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</si>
  <si>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</si>
  <si>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</si>
  <si>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</si>
  <si>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</si>
  <si>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</si>
  <si>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</si>
  <si>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</si>
  <si>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</si>
  <si>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</si>
  <si>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</si>
  <si>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</si>
  <si>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</si>
  <si>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</si>
  <si>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</si>
  <si>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</si>
  <si>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</si>
  <si>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</si>
  <si>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</si>
  <si>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</si>
  <si>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</si>
  <si>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</si>
  <si>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</si>
  <si>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</si>
  <si>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</si>
  <si>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</si>
  <si>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</si>
  <si>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</si>
  <si>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</si>
  <si>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</si>
  <si>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</si>
  <si>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</si>
  <si>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</si>
  <si>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</si>
  <si>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</si>
  <si>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</si>
  <si>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</si>
  <si>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</si>
  <si>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</si>
  <si>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</si>
  <si>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</si>
  <si>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</si>
  <si>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</si>
  <si>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</si>
  <si>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</si>
  <si>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</si>
  <si>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</si>
  <si>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</si>
  <si>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</si>
  <si>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</si>
  <si>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</si>
  <si>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</si>
  <si>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</si>
  <si>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</si>
  <si>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</si>
  <si>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</si>
  <si>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</si>
  <si>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</si>
  <si>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</si>
  <si>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</si>
  <si>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</si>
  <si>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</si>
  <si>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</si>
  <si>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</si>
  <si>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</si>
  <si>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</si>
  <si>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</si>
  <si>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</si>
  <si>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</si>
  <si>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</si>
  <si>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</si>
  <si>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</si>
  <si>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</si>
  <si>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</si>
  <si>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</si>
  <si>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</si>
  <si>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</si>
  <si>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</si>
  <si>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</si>
  <si>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</si>
  <si>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</si>
  <si>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</si>
  <si>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</si>
  <si>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</si>
  <si>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</si>
  <si>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</si>
  <si>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</si>
  <si>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</si>
  <si>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</si>
  <si>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</si>
  <si>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</si>
  <si>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</si>
  <si>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</si>
  <si>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</si>
  <si>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</si>
  <si>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</si>
  <si>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</si>
  <si>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</si>
  <si>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</si>
  <si>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</si>
  <si>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</si>
  <si>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</si>
  <si>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</si>
  <si>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</si>
  <si>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</si>
  <si>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</si>
  <si>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</si>
  <si>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</si>
  <si>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</si>
  <si>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</si>
  <si>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</si>
  <si>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</si>
  <si>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</si>
  <si>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</si>
  <si>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</si>
  <si>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</si>
  <si>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</si>
  <si>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</si>
  <si>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</si>
  <si>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</si>
  <si>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</si>
  <si>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</si>
  <si>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</si>
  <si>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</si>
  <si>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</si>
  <si>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</si>
  <si>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</si>
  <si>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</si>
  <si>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</si>
  <si>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</si>
  <si>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</si>
  <si>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</si>
  <si>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</si>
  <si>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</si>
  <si>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</si>
  <si>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</si>
  <si>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</si>
  <si>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</si>
  <si>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</si>
  <si>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</si>
  <si>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</si>
  <si>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</si>
  <si>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</si>
  <si>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</si>
  <si>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</si>
  <si>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</si>
  <si>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</si>
  <si>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</si>
  <si>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</si>
  <si>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</si>
  <si>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</si>
  <si>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</si>
  <si>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</si>
  <si>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</si>
  <si>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</si>
  <si>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</si>
  <si>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</si>
  <si>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</si>
  <si>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</si>
  <si>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</si>
  <si>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</si>
  <si>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</si>
  <si>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</si>
  <si>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</si>
  <si>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</si>
  <si>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</si>
  <si>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</si>
  <si>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</si>
  <si>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</si>
  <si>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</si>
  <si>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</si>
  <si>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</si>
  <si>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</si>
  <si>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</si>
  <si>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</si>
  <si>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</si>
  <si>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</si>
  <si>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</si>
  <si>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</si>
  <si>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</si>
  <si>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</si>
  <si>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</si>
  <si>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</si>
  <si>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</si>
  <si>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</si>
  <si>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</si>
  <si>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</si>
  <si>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</si>
  <si>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</si>
  <si>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</si>
  <si>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</si>
  <si>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</si>
  <si>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</si>
  <si>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</si>
  <si>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</si>
  <si>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</si>
  <si>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</si>
  <si>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</si>
  <si>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</si>
  <si>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</si>
  <si>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</si>
  <si>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</si>
  <si>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</si>
  <si>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</si>
  <si>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</si>
  <si>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</si>
  <si>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</si>
  <si>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</si>
  <si>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</si>
  <si>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</si>
  <si>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</si>
  <si>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</si>
  <si>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</si>
  <si>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</si>
  <si>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</si>
  <si>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</si>
  <si>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</si>
  <si>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</si>
  <si>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</si>
  <si>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</si>
  <si>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</si>
  <si>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</si>
  <si>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</si>
  <si>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</si>
  <si>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</si>
  <si>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</si>
  <si>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</si>
  <si>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</si>
  <si>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</si>
  <si>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</si>
  <si>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</si>
  <si>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</si>
  <si>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</si>
  <si>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</si>
  <si>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</si>
  <si>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</si>
  <si>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</si>
  <si>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</si>
  <si>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</si>
  <si>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</si>
  <si>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</si>
  <si>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</si>
  <si>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</si>
  <si>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</si>
  <si>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</si>
  <si>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</si>
  <si>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</si>
  <si>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</si>
  <si>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</si>
  <si>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</si>
  <si>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</si>
  <si>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</si>
  <si>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</si>
  <si>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</si>
  <si>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</si>
  <si>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</si>
  <si>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</si>
  <si>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</si>
  <si>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</si>
  <si>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</si>
  <si>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</si>
  <si>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</si>
  <si>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</si>
  <si>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</si>
  <si>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</si>
  <si>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</si>
  <si>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</si>
  <si>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</si>
  <si>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</si>
  <si>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</si>
  <si>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</si>
  <si>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</si>
  <si>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</si>
  <si>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</si>
  <si>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</si>
  <si>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</si>
  <si>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</si>
  <si>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</si>
  <si>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</si>
  <si>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</si>
  <si>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</si>
  <si>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</si>
  <si>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</si>
  <si>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</si>
  <si>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</si>
  <si>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</si>
  <si>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</si>
  <si>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</si>
  <si>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</si>
  <si>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</si>
  <si>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</si>
  <si>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</si>
  <si>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</si>
  <si>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</si>
  <si>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</si>
  <si>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</si>
  <si>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</si>
  <si>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</si>
  <si>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</si>
  <si>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</si>
  <si>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</si>
  <si>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</si>
  <si>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</si>
  <si>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</si>
  <si>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</si>
  <si>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</si>
  <si>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</si>
  <si>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</si>
  <si>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</si>
  <si>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</si>
  <si>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</si>
  <si>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</si>
  <si>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</si>
  <si>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</si>
  <si>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</si>
  <si>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</si>
  <si>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</si>
  <si>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</si>
  <si>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</si>
  <si>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</si>
  <si>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</si>
  <si>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</si>
  <si>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</si>
  <si>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</si>
  <si>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</si>
  <si>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</si>
  <si>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</si>
  <si>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</si>
  <si>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</si>
  <si>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</si>
  <si>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</si>
  <si>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</si>
  <si>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</si>
  <si>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</si>
  <si>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</si>
  <si>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</si>
  <si>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</si>
  <si>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</si>
  <si>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</si>
  <si>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</si>
  <si>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</si>
  <si>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</si>
  <si>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</si>
  <si>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</si>
  <si>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</si>
  <si>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</si>
  <si>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</si>
  <si>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</si>
  <si>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</si>
  <si>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</si>
  <si>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</si>
  <si>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</si>
  <si>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</si>
  <si>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</si>
  <si>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</si>
  <si>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</si>
  <si>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</si>
  <si>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</si>
  <si>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</si>
  <si>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</si>
  <si>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</si>
  <si>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</si>
  <si>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</si>
  <si>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</si>
  <si>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</si>
  <si>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</si>
  <si>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</si>
  <si>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</si>
  <si>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</si>
  <si>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</si>
  <si>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</si>
  <si>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</si>
  <si>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</si>
  <si>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</si>
  <si>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</si>
  <si>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</si>
  <si>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</si>
  <si>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</si>
  <si>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</si>
  <si>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</si>
  <si>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</si>
  <si>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</si>
  <si>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</si>
  <si>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</si>
  <si>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</si>
  <si>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</si>
  <si>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</si>
  <si>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</si>
  <si>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</si>
  <si>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</si>
  <si>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</si>
  <si>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</si>
  <si>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</si>
  <si>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</si>
  <si>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</si>
  <si>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</si>
  <si>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</si>
  <si>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</si>
  <si>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</si>
  <si>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</si>
  <si>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</si>
  <si>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</si>
  <si>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</si>
  <si>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</si>
  <si>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</si>
  <si>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</si>
  <si>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</si>
  <si>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</si>
  <si>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</si>
  <si>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</si>
  <si>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</si>
  <si>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</si>
  <si>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</si>
  <si>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</si>
  <si>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</si>
  <si>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</si>
  <si>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</si>
  <si>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</si>
  <si>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</si>
  <si>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</si>
  <si>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</si>
  <si>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</si>
  <si>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</si>
  <si>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</si>
  <si>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</si>
  <si>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</si>
  <si>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</si>
  <si>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</si>
  <si>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</si>
  <si>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</si>
  <si>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</si>
  <si>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</si>
  <si>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</si>
  <si>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</si>
  <si>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</si>
  <si>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</si>
  <si>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</si>
  <si>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</si>
  <si>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</si>
  <si>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</si>
  <si>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</si>
  <si>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</si>
  <si>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</si>
  <si>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</si>
  <si>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</si>
  <si>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</si>
  <si>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</si>
  <si>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</si>
  <si>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</si>
  <si>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</si>
  <si>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</si>
  <si>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</si>
  <si>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</si>
  <si>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</si>
  <si>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</si>
  <si>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</si>
  <si>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</si>
  <si>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</si>
  <si>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</si>
  <si>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</si>
  <si>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</si>
  <si>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</si>
  <si>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</si>
  <si>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</si>
  <si>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</si>
  <si>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</si>
  <si>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</si>
  <si>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</si>
  <si>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</si>
  <si>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</si>
  <si>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</si>
  <si>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</si>
  <si>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</si>
  <si>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</si>
  <si>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</si>
  <si>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</si>
  <si>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</si>
  <si>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</si>
  <si>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</si>
  <si>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</si>
  <si>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</si>
  <si>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</si>
  <si>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</si>
  <si>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</si>
  <si>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</si>
  <si>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</si>
  <si>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</si>
  <si>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</si>
  <si>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</si>
  <si>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</si>
  <si>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</si>
  <si>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</si>
  <si>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</si>
  <si>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</si>
  <si>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</si>
  <si>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</si>
  <si>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</si>
  <si>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</si>
  <si>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</si>
  <si>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</si>
  <si>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</si>
  <si>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</si>
  <si>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</si>
  <si>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</si>
  <si>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</si>
  <si>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</si>
  <si>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</si>
  <si>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</si>
  <si>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</si>
  <si>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</si>
  <si>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</si>
  <si>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</si>
  <si>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</si>
  <si>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</si>
  <si>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</si>
  <si>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</si>
  <si>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</si>
  <si>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</si>
  <si>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</si>
  <si>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</si>
  <si>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</si>
  <si>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</si>
  <si>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</si>
  <si>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</si>
  <si>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</si>
  <si>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</si>
  <si>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</si>
  <si>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</si>
  <si>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</si>
  <si>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</si>
  <si>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</si>
  <si>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</si>
  <si>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</si>
  <si>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</si>
  <si>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</si>
  <si>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</si>
  <si>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</si>
  <si>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</si>
  <si>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</si>
  <si>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</si>
  <si>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</si>
  <si>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</si>
  <si>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</si>
  <si>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</si>
  <si>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</si>
  <si>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</si>
  <si>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</si>
  <si>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</si>
  <si>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</si>
  <si>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</si>
  <si>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</si>
  <si>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</si>
  <si>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</si>
  <si>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</si>
  <si>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</si>
  <si>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</si>
  <si>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</si>
  <si>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</si>
  <si>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</si>
  <si>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</si>
  <si>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</si>
  <si>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</si>
  <si>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</si>
  <si>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</si>
  <si>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</si>
  <si>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</si>
  <si>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</si>
  <si>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</si>
  <si>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</si>
  <si>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</si>
  <si>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</si>
  <si>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</si>
  <si>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</si>
  <si>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</si>
  <si>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</si>
  <si>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</si>
  <si>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</si>
  <si>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</si>
  <si>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</si>
  <si>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</si>
  <si>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</si>
  <si>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</si>
  <si>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</si>
  <si>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</si>
  <si>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</si>
  <si>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</si>
  <si>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</si>
  <si>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</si>
  <si>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</si>
  <si>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</si>
  <si>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</si>
  <si>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</si>
  <si>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</si>
  <si>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</si>
  <si>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</si>
  <si>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</si>
  <si>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</si>
  <si>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</si>
  <si>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</si>
  <si>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</si>
  <si>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</si>
  <si>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</si>
  <si>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</si>
  <si>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</si>
  <si>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</si>
  <si>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</si>
  <si>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</si>
  <si>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</si>
  <si>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</si>
  <si>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</si>
  <si>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</si>
  <si>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</si>
  <si>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</si>
  <si>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</si>
  <si>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</si>
  <si>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</si>
  <si>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</si>
  <si>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</si>
  <si>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</si>
  <si>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</si>
  <si>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</si>
  <si>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</si>
  <si>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</si>
  <si>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</si>
  <si>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</si>
  <si>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</si>
  <si>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</si>
  <si>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</si>
  <si>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</si>
  <si>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</si>
  <si>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</si>
  <si>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</si>
  <si>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</si>
  <si>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</si>
  <si>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</si>
  <si>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</si>
  <si>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</si>
  <si>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</si>
  <si>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</si>
  <si>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</si>
  <si>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</si>
  <si>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</si>
  <si>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</si>
  <si>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</si>
  <si>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</si>
  <si>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</si>
  <si>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</si>
  <si>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</si>
  <si>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</si>
  <si>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</si>
  <si>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</si>
  <si>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</si>
  <si>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</si>
  <si>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</si>
  <si>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</si>
  <si>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</si>
  <si>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</si>
  <si>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</si>
  <si>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</si>
  <si>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</si>
  <si>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</si>
  <si>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</si>
  <si>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</si>
  <si>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</si>
  <si>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</si>
  <si>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</si>
  <si>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</si>
  <si>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</si>
  <si>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</si>
  <si>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</si>
  <si>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</si>
  <si>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</si>
  <si>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</si>
  <si>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</si>
  <si>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</si>
  <si>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</si>
  <si>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</si>
  <si>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</si>
  <si>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</si>
  <si>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</si>
  <si>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</si>
  <si>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</si>
  <si>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</si>
  <si>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</si>
  <si>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</si>
  <si>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</si>
  <si>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</si>
  <si>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</si>
  <si>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</si>
  <si>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</si>
  <si>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</si>
  <si>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</si>
  <si>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</si>
  <si>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</si>
  <si>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</si>
  <si>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</si>
  <si>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</si>
  <si>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</si>
  <si>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</si>
  <si>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</si>
  <si>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</si>
  <si>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</si>
  <si>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</si>
  <si>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</si>
  <si>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</si>
  <si>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</si>
  <si>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</si>
  <si>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</si>
  <si>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</si>
  <si>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</si>
  <si>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</si>
  <si>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</si>
  <si>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</si>
  <si>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</si>
  <si>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</si>
  <si>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</si>
  <si>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</si>
  <si>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</si>
  <si>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</si>
  <si>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</si>
  <si>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</si>
  <si>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</si>
  <si>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</si>
  <si>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</si>
  <si>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</si>
  <si>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</si>
  <si>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</si>
  <si>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</si>
  <si>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</si>
  <si>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</si>
  <si>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</si>
  <si>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</si>
  <si>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</si>
  <si>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</si>
  <si>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</si>
  <si>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</si>
  <si>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</si>
  <si>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</si>
  <si>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</si>
  <si>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</si>
  <si>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</si>
  <si>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</si>
  <si>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</si>
  <si>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</si>
  <si>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</si>
  <si>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</si>
  <si>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</si>
  <si>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</si>
  <si>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</si>
  <si>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</si>
  <si>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</si>
  <si>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</si>
  <si>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</si>
  <si>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</si>
  <si>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</si>
  <si>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</si>
  <si>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</si>
  <si>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</si>
  <si>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</si>
  <si>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</si>
  <si>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</si>
  <si>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</si>
  <si>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</si>
  <si>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</si>
  <si>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</si>
  <si>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</si>
  <si>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</si>
  <si>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</si>
  <si>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</si>
  <si>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</si>
  <si>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</si>
  <si>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</si>
  <si>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</si>
  <si>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</si>
  <si>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</si>
  <si>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</si>
  <si>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</si>
  <si>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</si>
  <si>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</si>
  <si>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</si>
  <si>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</si>
  <si>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</si>
  <si>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</si>
  <si>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</si>
  <si>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</si>
  <si>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</si>
  <si>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</si>
  <si>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</si>
  <si>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</si>
  <si>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</si>
  <si>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</si>
  <si>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</si>
  <si>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</si>
  <si>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</si>
  <si>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</si>
  <si>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</si>
  <si>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</si>
  <si>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</si>
  <si>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</si>
  <si>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</si>
  <si>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</si>
  <si>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</si>
  <si>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</si>
  <si>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</si>
  <si>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</si>
  <si>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</si>
  <si>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</si>
  <si>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</si>
  <si>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</si>
  <si>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</si>
  <si>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</si>
  <si>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</si>
  <si>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</si>
  <si>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</si>
  <si>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</si>
  <si>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</si>
  <si>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</si>
  <si>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</si>
  <si>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</si>
  <si>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</si>
  <si>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</si>
  <si>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</si>
  <si>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</si>
  <si>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</si>
  <si>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</si>
  <si>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</si>
  <si>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</si>
  <si>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</si>
  <si>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</si>
  <si>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</si>
  <si>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</si>
  <si>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</si>
  <si>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</si>
  <si>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</si>
  <si>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</si>
  <si>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</si>
  <si>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</si>
  <si>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</si>
  <si>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</si>
  <si>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</si>
  <si>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</si>
  <si>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</si>
  <si>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</si>
  <si>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</si>
  <si>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</si>
  <si>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</si>
  <si>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</si>
  <si>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</si>
  <si>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</si>
  <si>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</si>
  <si>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</si>
  <si>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</si>
  <si>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</si>
  <si>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</si>
  <si>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</si>
  <si>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</si>
  <si>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</si>
  <si>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</si>
  <si>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</si>
  <si>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</si>
  <si>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</si>
  <si>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</si>
  <si>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</si>
  <si>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</si>
  <si>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</si>
  <si>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</si>
  <si>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</si>
  <si>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</si>
  <si>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</si>
  <si>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</si>
  <si>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</si>
  <si>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</si>
  <si>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</si>
  <si>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</si>
  <si>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</si>
  <si>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</si>
  <si>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</si>
  <si>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</si>
  <si>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</si>
  <si>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</si>
  <si>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</si>
  <si>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</si>
  <si>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</si>
  <si>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</si>
  <si>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</si>
  <si>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</si>
  <si>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</si>
  <si>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</si>
  <si>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</si>
  <si>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</si>
  <si>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</si>
  <si>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</si>
  <si>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</si>
  <si>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</si>
  <si>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</si>
  <si>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</si>
  <si>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</si>
  <si>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</si>
  <si>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</si>
  <si>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</si>
  <si>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</si>
  <si>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</si>
  <si>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</si>
  <si>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</si>
  <si>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</si>
  <si>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</si>
  <si>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</si>
  <si>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</si>
  <si>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</si>
  <si>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</si>
  <si>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</si>
  <si>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</si>
  <si>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</si>
  <si>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</si>
  <si>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</si>
  <si>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</si>
  <si>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</si>
  <si>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</si>
  <si>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</si>
  <si>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</si>
  <si>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</si>
  <si>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</si>
  <si>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</si>
  <si>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</si>
  <si>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</si>
  <si>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</si>
  <si>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</si>
  <si>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</si>
  <si>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</si>
  <si>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</si>
  <si>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</si>
  <si>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</si>
  <si>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</si>
  <si>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</si>
  <si>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</si>
  <si>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</si>
  <si>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</si>
  <si>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</si>
  <si>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</si>
  <si>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</si>
  <si>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</si>
  <si>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</si>
  <si>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</si>
  <si>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</si>
  <si>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</si>
  <si>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</si>
  <si>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</si>
  <si>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</si>
  <si>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</si>
  <si>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</si>
  <si>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</si>
  <si>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</si>
  <si>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</si>
  <si>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</si>
  <si>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</si>
  <si>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</si>
  <si>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</si>
  <si>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</si>
  <si>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</si>
  <si>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</si>
  <si>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</si>
  <si>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</si>
  <si>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</si>
  <si>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</si>
  <si>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</si>
  <si>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</si>
  <si>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</si>
  <si>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</si>
  <si>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</si>
  <si>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</si>
  <si>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</si>
  <si>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</si>
  <si>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</si>
  <si>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</si>
  <si>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</si>
  <si>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</si>
  <si>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</si>
  <si>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</si>
  <si>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</si>
  <si>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</si>
  <si>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</si>
  <si>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</si>
  <si>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</si>
  <si>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</si>
  <si>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</si>
  <si>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</si>
  <si>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</si>
  <si>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</si>
  <si>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</si>
  <si>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</si>
  <si>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</si>
  <si>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</si>
  <si>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</si>
  <si>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</si>
  <si>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</si>
  <si>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</si>
  <si>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</si>
  <si>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</si>
  <si>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</si>
  <si>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</si>
  <si>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</si>
  <si>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</si>
  <si>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</si>
  <si>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</si>
  <si>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</si>
  <si>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</si>
  <si>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</si>
  <si>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</si>
  <si>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</si>
  <si>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</si>
  <si>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</si>
  <si>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</si>
  <si>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</si>
  <si>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</si>
  <si>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</si>
  <si>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</si>
  <si>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</si>
  <si>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</si>
  <si>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</si>
  <si>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</si>
  <si>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</si>
  <si>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</si>
  <si>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</si>
  <si>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</si>
  <si>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</si>
  <si>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</si>
  <si>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</si>
  <si>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</si>
  <si>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</si>
  <si>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</si>
  <si>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</si>
  <si>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</si>
  <si>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</si>
  <si>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</si>
  <si>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</si>
  <si>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</si>
  <si>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</si>
  <si>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</si>
  <si>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</si>
  <si>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</si>
  <si>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</si>
  <si>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</si>
  <si>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</si>
  <si>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</si>
  <si>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</si>
  <si>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</si>
  <si>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</si>
  <si>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</si>
  <si>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</si>
  <si>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</si>
  <si>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</si>
  <si>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</si>
  <si>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</si>
  <si>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</si>
  <si>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</si>
  <si>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</si>
  <si>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</si>
  <si>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</si>
  <si>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</si>
  <si>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</si>
  <si>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</si>
  <si>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</si>
  <si>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</si>
  <si>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</si>
  <si>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</si>
  <si>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</si>
  <si>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</si>
  <si>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</si>
  <si>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</si>
  <si>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</si>
  <si>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</si>
  <si>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</si>
  <si>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</si>
  <si>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</si>
  <si>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</si>
  <si>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</si>
  <si>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</si>
  <si>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</si>
  <si>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</si>
  <si>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</si>
  <si>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</si>
  <si>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</si>
  <si>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</si>
  <si>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</si>
  <si>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</si>
  <si>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</si>
  <si>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</si>
  <si>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</si>
  <si>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</si>
  <si>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</si>
  <si>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</si>
  <si>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</si>
  <si>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</si>
  <si>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</si>
  <si>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</si>
  <si>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</si>
  <si>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</si>
  <si>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</si>
  <si>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</si>
  <si>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</si>
  <si>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</si>
  <si>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</si>
  <si>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</si>
  <si>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</si>
  <si>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</si>
  <si>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</si>
  <si>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</si>
  <si>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</si>
  <si>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</si>
  <si>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</si>
  <si>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</si>
  <si>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</si>
  <si>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</si>
  <si>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</si>
  <si>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</si>
  <si>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</si>
  <si>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</si>
  <si>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</si>
  <si>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</si>
  <si>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</si>
  <si>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</si>
  <si>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</si>
  <si>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</si>
  <si>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</si>
  <si>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</si>
  <si>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</si>
  <si>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</si>
  <si>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</si>
  <si>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</si>
  <si>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</si>
  <si>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</si>
  <si>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</si>
  <si>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</si>
  <si>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</si>
  <si>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</si>
  <si>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</si>
  <si>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</si>
  <si>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</si>
  <si>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</si>
  <si>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</si>
  <si>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</si>
  <si>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</si>
  <si>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</si>
  <si>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</si>
  <si>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</si>
  <si>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</si>
  <si>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</si>
  <si>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</si>
  <si>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</si>
  <si>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</si>
  <si>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</si>
  <si>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</si>
  <si>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</si>
  <si>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</si>
  <si>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</si>
  <si>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</si>
  <si>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</si>
  <si>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</si>
  <si>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</si>
  <si>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</si>
  <si>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</si>
  <si>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</si>
  <si>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</si>
  <si>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</si>
  <si>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</si>
  <si>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</si>
  <si>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</si>
  <si>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</si>
  <si>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</si>
  <si>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</si>
  <si>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</si>
  <si>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</si>
  <si>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</si>
  <si>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</si>
  <si>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</si>
  <si>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</si>
  <si>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</si>
  <si>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</si>
  <si>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</si>
  <si>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</si>
  <si>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</si>
  <si>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</si>
  <si>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</si>
  <si>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</si>
  <si>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</si>
  <si>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</si>
  <si>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</si>
  <si>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</si>
  <si>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</si>
  <si>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</si>
  <si>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</si>
  <si>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</si>
  <si>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</si>
  <si>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</si>
  <si>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</si>
  <si>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</si>
  <si>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</si>
  <si>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</si>
  <si>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</si>
  <si>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</si>
  <si>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</si>
  <si>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</si>
  <si>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</si>
  <si>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</si>
  <si>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</si>
  <si>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</si>
  <si>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</si>
  <si>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</si>
  <si>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</si>
  <si>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</si>
  <si>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</si>
  <si>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</si>
  <si>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</si>
  <si>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</si>
  <si>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</si>
  <si>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</si>
  <si>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</si>
  <si>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</si>
  <si>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</si>
  <si>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</si>
  <si>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</si>
  <si>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</si>
  <si>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</si>
  <si>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</si>
  <si>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</si>
  <si>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</si>
  <si>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</si>
  <si>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</si>
  <si>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</si>
  <si>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</si>
  <si>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</si>
  <si>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</si>
  <si>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</si>
  <si>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</si>
  <si>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</si>
  <si>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</si>
  <si>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</si>
  <si>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</si>
  <si>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</si>
  <si>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</si>
  <si>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</si>
  <si>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</si>
  <si>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</si>
  <si>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</si>
  <si>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</si>
  <si>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</si>
  <si>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</si>
  <si>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</si>
  <si>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</si>
  <si>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</si>
  <si>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</si>
  <si>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</si>
  <si>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</si>
  <si>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</si>
  <si>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</si>
  <si>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</si>
  <si>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</si>
  <si>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</si>
  <si>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</si>
  <si>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</si>
  <si>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</si>
  <si>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</si>
  <si>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</si>
  <si>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</si>
  <si>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</si>
  <si>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</si>
  <si>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</si>
  <si>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</si>
  <si>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</si>
  <si>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</si>
  <si>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</si>
  <si>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</si>
  <si>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</si>
  <si>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</si>
  <si>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</si>
  <si>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</si>
  <si>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</si>
  <si>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</si>
  <si>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</si>
  <si>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</si>
  <si>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</si>
  <si>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</si>
  <si>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</si>
  <si>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</si>
  <si>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</si>
  <si>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</si>
  <si>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</si>
  <si>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</si>
  <si>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</si>
  <si>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</si>
  <si>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</si>
  <si>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</si>
  <si>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</si>
  <si>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</si>
  <si>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</si>
  <si>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</si>
  <si>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</si>
  <si>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</si>
  <si>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</si>
  <si>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</si>
  <si>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</si>
  <si>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</si>
  <si>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</si>
  <si>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</si>
  <si>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</si>
  <si>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</si>
  <si>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</si>
  <si>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</si>
  <si>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</si>
  <si>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</si>
  <si>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</si>
  <si>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</si>
  <si>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</si>
  <si>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</si>
  <si>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</si>
  <si>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</si>
  <si>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</si>
  <si>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</si>
  <si>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</si>
  <si>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</si>
  <si>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</si>
  <si>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</si>
  <si>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</si>
  <si>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</si>
  <si>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</si>
  <si>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</si>
  <si>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</si>
  <si>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</si>
  <si>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</si>
  <si>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</si>
  <si>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</si>
  <si>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</si>
  <si>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</si>
  <si>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</si>
  <si>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</si>
  <si>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</si>
  <si>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</si>
  <si>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</si>
  <si>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</si>
  <si>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</si>
  <si>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</si>
  <si>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</si>
  <si>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</si>
  <si>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</si>
  <si>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</si>
  <si>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</si>
  <si>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</si>
  <si>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</si>
  <si>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</si>
  <si>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</si>
  <si>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</si>
  <si>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</si>
  <si>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</si>
  <si>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</si>
  <si>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</si>
  <si>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</si>
  <si>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</si>
  <si>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</si>
  <si>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</si>
  <si>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</si>
  <si>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</si>
  <si>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</si>
  <si>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</si>
  <si>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</si>
  <si>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</si>
  <si>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</si>
  <si>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</si>
  <si>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</si>
  <si>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</si>
  <si>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</si>
  <si>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</si>
  <si>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</si>
  <si>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</si>
  <si>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</si>
  <si>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</si>
  <si>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</si>
  <si>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</si>
  <si>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</si>
  <si>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</si>
  <si>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</si>
  <si>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</si>
  <si>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</si>
  <si>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</si>
  <si>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</si>
  <si>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</si>
  <si>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</si>
  <si>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</si>
  <si>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</si>
  <si>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</si>
  <si>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</si>
  <si>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</si>
  <si>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</si>
  <si>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</si>
  <si>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</si>
  <si>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</si>
  <si>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</si>
  <si>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</si>
  <si>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</si>
  <si>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</si>
  <si>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</si>
  <si>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</si>
  <si>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</si>
  <si>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</si>
  <si>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</si>
  <si>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</si>
  <si>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</si>
  <si>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</si>
  <si>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</si>
  <si>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</si>
  <si>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</si>
  <si>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</si>
  <si>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</si>
  <si>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</si>
  <si>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</si>
  <si>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</si>
  <si>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</si>
  <si>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</si>
  <si>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</si>
  <si>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</si>
  <si>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</si>
  <si>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</si>
  <si>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</si>
  <si>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</si>
  <si>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</si>
  <si>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</si>
  <si>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</si>
  <si>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</si>
  <si>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</si>
  <si>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</si>
  <si>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</si>
  <si>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</si>
  <si>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</si>
  <si>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</si>
  <si>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</si>
  <si>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</si>
  <si>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</si>
  <si>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</si>
  <si>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</si>
  <si>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</si>
  <si>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</si>
  <si>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</si>
  <si>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</si>
  <si>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</si>
  <si>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</si>
  <si>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</si>
  <si>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</si>
  <si>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</si>
  <si>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</si>
  <si>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</si>
  <si>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</si>
  <si>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</si>
  <si>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</si>
  <si>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</si>
  <si>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</si>
  <si>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</si>
  <si>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</si>
  <si>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</si>
  <si>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</si>
  <si>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</si>
  <si>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</si>
  <si>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</si>
  <si>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</si>
  <si>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</si>
  <si>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</si>
  <si>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</si>
  <si>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</si>
  <si>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</si>
  <si>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</si>
  <si>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</si>
  <si>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</si>
  <si>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</si>
  <si>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</si>
  <si>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</si>
  <si>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</si>
  <si>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</si>
  <si>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</si>
  <si>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</si>
  <si>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</si>
  <si>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</si>
  <si>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</si>
  <si>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</si>
  <si>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</si>
  <si>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</si>
  <si>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</si>
  <si>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</si>
  <si>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</si>
  <si>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</si>
  <si>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</si>
  <si>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</si>
  <si>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</si>
  <si>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</si>
  <si>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</si>
  <si>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</si>
  <si>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</si>
  <si>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</si>
  <si>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</si>
  <si>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</si>
  <si>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</si>
  <si>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</si>
  <si>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</si>
  <si>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</si>
  <si>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</si>
  <si>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</si>
  <si>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</si>
  <si>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</si>
  <si>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</si>
  <si>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</si>
  <si>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</si>
  <si>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</si>
  <si>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</si>
  <si>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</si>
  <si>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</si>
  <si>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</si>
  <si>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</si>
  <si>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</si>
  <si>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</si>
  <si>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</si>
  <si>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</si>
  <si>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</si>
  <si>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</si>
  <si>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</si>
  <si>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</si>
  <si>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</si>
  <si>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</si>
  <si>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</si>
  <si>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</si>
  <si>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</si>
  <si>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</si>
  <si>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</si>
  <si>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</si>
  <si>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</si>
  <si>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</si>
  <si>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</si>
  <si>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</si>
  <si>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</si>
  <si>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</si>
  <si>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</si>
  <si>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</si>
  <si>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</si>
  <si>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</si>
  <si>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</si>
  <si>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</si>
  <si>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</si>
  <si>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</si>
  <si>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</si>
  <si>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</si>
  <si>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</si>
  <si>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</si>
  <si>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</si>
  <si>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</si>
  <si>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</si>
  <si>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</si>
  <si>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</si>
  <si>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</si>
  <si>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</si>
  <si>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</si>
  <si>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</si>
  <si>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</si>
  <si>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</si>
  <si>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</si>
  <si>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</si>
  <si>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</si>
  <si>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</si>
  <si>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</si>
  <si>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</si>
  <si>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</si>
  <si>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</si>
  <si>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</si>
  <si>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</si>
  <si>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</si>
  <si>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</si>
  <si>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</si>
  <si>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</si>
  <si>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</si>
  <si>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</si>
  <si>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</si>
  <si>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</si>
  <si>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</si>
  <si>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</si>
  <si>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</si>
  <si>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</si>
  <si>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</si>
  <si>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</si>
  <si>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</si>
  <si>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</si>
  <si>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</si>
  <si>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</si>
  <si>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</si>
  <si>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</si>
  <si>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</si>
  <si>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</si>
  <si>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</si>
  <si>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</si>
  <si>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</si>
  <si>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</si>
  <si>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</si>
  <si>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</si>
  <si>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</si>
  <si>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</si>
  <si>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</si>
  <si>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</si>
  <si>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</si>
  <si>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</si>
  <si>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</si>
  <si>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</si>
  <si>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</si>
  <si>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</si>
  <si>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</si>
  <si>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</si>
  <si>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</si>
  <si>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</si>
  <si>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</si>
  <si>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</si>
  <si>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</si>
  <si>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</si>
  <si>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</si>
  <si>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</si>
  <si>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</si>
  <si>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</si>
  <si>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</si>
  <si>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</si>
  <si>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</si>
  <si>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</si>
  <si>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</si>
  <si>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</si>
  <si>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</si>
  <si>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</si>
  <si>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</si>
  <si>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</si>
  <si>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</si>
  <si>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</si>
  <si>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</si>
  <si>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</si>
  <si>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</si>
  <si>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</si>
  <si>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</si>
  <si>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</si>
  <si>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</si>
  <si>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</si>
  <si>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</si>
  <si>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</si>
  <si>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</si>
  <si>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</si>
  <si>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</si>
  <si>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</si>
  <si>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</si>
  <si>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</si>
  <si>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</si>
  <si>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</si>
  <si>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</si>
  <si>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</si>
  <si>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</si>
  <si>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</si>
  <si>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</si>
  <si>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</si>
  <si>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</si>
  <si>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</si>
  <si>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</si>
  <si>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</si>
  <si>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</si>
  <si>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</si>
  <si>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</si>
  <si>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</si>
  <si>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</si>
  <si>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</si>
  <si>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</si>
  <si>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</si>
  <si>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</si>
  <si>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</si>
  <si>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</si>
  <si>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</si>
  <si>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</si>
  <si>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</si>
  <si>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</si>
  <si>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</si>
  <si>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</si>
  <si>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</si>
  <si>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</si>
  <si>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</si>
  <si>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</si>
  <si>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</si>
  <si>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</si>
  <si>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</si>
  <si>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</si>
  <si>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</si>
  <si>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</si>
  <si>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</si>
  <si>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</si>
  <si>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</si>
  <si>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</si>
  <si>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</si>
  <si>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</si>
  <si>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</si>
  <si>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</si>
  <si>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</si>
  <si>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</si>
  <si>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</si>
  <si>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</si>
  <si>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</si>
  <si>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</si>
  <si>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</si>
  <si>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</si>
  <si>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</si>
  <si>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</si>
  <si>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</si>
  <si>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</si>
  <si>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</si>
  <si>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</si>
  <si>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</si>
  <si>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</si>
  <si>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</si>
  <si>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</si>
  <si>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</si>
  <si>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</si>
  <si>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</si>
  <si>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</si>
  <si>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</si>
  <si>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</si>
  <si>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</si>
  <si>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</si>
  <si>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</si>
  <si>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</si>
  <si>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</si>
  <si>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</si>
  <si>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</si>
  <si>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</si>
  <si>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</si>
  <si>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</si>
  <si>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</si>
  <si>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</si>
  <si>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</si>
  <si>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</si>
  <si>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</si>
  <si>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</si>
  <si>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</si>
  <si>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</si>
  <si>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</si>
  <si>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</si>
  <si>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</si>
  <si>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</si>
  <si>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</si>
  <si>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</si>
  <si>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</si>
  <si>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</si>
  <si>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</si>
  <si>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</si>
  <si>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</si>
  <si>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</si>
  <si>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</si>
  <si>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</si>
  <si>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</si>
  <si>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</si>
  <si>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</si>
  <si>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</si>
  <si>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</si>
  <si>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</si>
  <si>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</si>
  <si>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</si>
  <si>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</si>
  <si>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</si>
  <si>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</si>
  <si>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</si>
  <si>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</si>
  <si>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</si>
  <si>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</si>
  <si>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</si>
  <si>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</si>
  <si>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</si>
  <si>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</si>
  <si>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</si>
  <si>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</si>
  <si>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</si>
  <si>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</si>
  <si>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</si>
  <si>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</si>
  <si>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</si>
  <si>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</si>
  <si>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</si>
  <si>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</si>
  <si>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</si>
  <si>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</si>
  <si>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</si>
  <si>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</si>
  <si>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</si>
  <si>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</si>
  <si>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</si>
  <si>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</si>
  <si>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</si>
  <si>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</si>
  <si>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</si>
  <si>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</si>
  <si>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</si>
  <si>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</si>
  <si>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</si>
  <si>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</si>
  <si>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</si>
  <si>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</si>
  <si>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</si>
  <si>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</si>
  <si>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</si>
  <si>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</si>
  <si>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</si>
  <si>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</si>
  <si>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</si>
  <si>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</si>
  <si>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</si>
  <si>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</si>
  <si>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</si>
  <si>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</si>
  <si>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</si>
  <si>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</si>
  <si>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</si>
  <si>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</si>
  <si>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</si>
  <si>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</si>
  <si>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</si>
  <si>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</si>
  <si>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</si>
  <si>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</si>
  <si>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</si>
  <si>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</si>
  <si>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</si>
  <si>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</si>
  <si>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</si>
  <si>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</si>
  <si>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</si>
  <si>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</si>
  <si>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</si>
  <si>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</si>
  <si>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</si>
  <si>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</si>
  <si>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</si>
  <si>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</si>
  <si>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</si>
  <si>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</si>
  <si>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</si>
  <si>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</si>
  <si>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</si>
  <si>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</si>
  <si>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</si>
  <si>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</si>
  <si>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</si>
  <si>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</si>
  <si>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</si>
  <si>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</si>
  <si>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</si>
  <si>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</si>
  <si>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</si>
  <si>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</si>
  <si>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</si>
  <si>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</si>
  <si>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</si>
  <si>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</si>
  <si>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</si>
  <si>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</si>
  <si>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</si>
  <si>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</si>
  <si>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</si>
  <si>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</si>
  <si>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</si>
  <si>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</si>
  <si>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</si>
  <si>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</si>
  <si>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</si>
  <si>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</si>
  <si>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</si>
  <si>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</si>
  <si>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</si>
  <si>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</si>
  <si>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</si>
  <si>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</si>
  <si>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</si>
  <si>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</si>
  <si>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</si>
  <si>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</si>
  <si>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</si>
  <si>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</si>
  <si>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</si>
  <si>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</si>
  <si>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</si>
  <si>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</si>
  <si>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</si>
  <si>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</si>
  <si>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</si>
  <si>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</si>
  <si>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</si>
  <si>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</si>
  <si>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</si>
  <si>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</si>
  <si>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</si>
  <si>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</si>
  <si>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</si>
  <si>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</si>
  <si>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</si>
  <si>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</si>
  <si>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</si>
  <si>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</si>
  <si>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</si>
  <si>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</si>
  <si>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</si>
  <si>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</si>
  <si>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</si>
  <si>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</si>
  <si>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</si>
  <si>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</si>
  <si>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</si>
  <si>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</si>
  <si>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</si>
  <si>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</si>
  <si>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</si>
  <si>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</si>
  <si>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</si>
  <si>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</si>
  <si>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</si>
  <si>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</si>
  <si>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</si>
  <si>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</si>
  <si>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</si>
  <si>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</si>
  <si>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</si>
  <si>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</si>
  <si>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</si>
  <si>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</si>
  <si>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</si>
  <si>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</si>
  <si>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</si>
  <si>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</si>
  <si>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</si>
  <si>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</si>
  <si>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</si>
  <si>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</si>
  <si>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</si>
  <si>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</si>
  <si>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</si>
  <si>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</si>
  <si>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</si>
  <si>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</si>
  <si>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</si>
  <si>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</si>
  <si>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</si>
  <si>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</si>
  <si>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</si>
  <si>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</si>
  <si>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</si>
  <si>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</si>
  <si>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</si>
  <si>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</si>
  <si>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</si>
  <si>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</si>
  <si>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</si>
  <si>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</si>
  <si>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</si>
  <si>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</si>
  <si>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</si>
  <si>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</si>
  <si>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</si>
  <si>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</si>
  <si>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</si>
  <si>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</si>
  <si>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</si>
  <si>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</si>
  <si>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</si>
  <si>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</si>
  <si>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</si>
  <si>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</si>
  <si>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</si>
  <si>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</si>
  <si>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</si>
  <si>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</si>
  <si>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</si>
  <si>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</si>
  <si>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</si>
  <si>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</si>
  <si>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</si>
  <si>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</si>
  <si>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</si>
  <si>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</si>
  <si>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</si>
  <si>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</si>
  <si>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</si>
  <si>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</si>
  <si>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</si>
  <si>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</si>
  <si>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</si>
  <si>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</si>
  <si>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</si>
  <si>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</si>
  <si>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</si>
  <si>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</si>
  <si>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</si>
  <si>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</si>
  <si>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</si>
  <si>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</si>
  <si>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</si>
  <si>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</si>
  <si>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</si>
  <si>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</si>
  <si>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</si>
  <si>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</si>
  <si>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</si>
  <si>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</si>
  <si>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</si>
  <si>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</si>
  <si>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</si>
  <si>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</si>
  <si>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</si>
  <si>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</si>
  <si>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</si>
  <si>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</si>
  <si>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</si>
  <si>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</si>
  <si>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</si>
  <si>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</si>
  <si>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</si>
  <si>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</si>
  <si>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</si>
  <si>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</si>
  <si>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</si>
  <si>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</si>
  <si>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</si>
  <si>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</si>
  <si>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</si>
  <si>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</si>
  <si>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</si>
  <si>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</si>
  <si>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</si>
  <si>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</si>
  <si>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</si>
  <si>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</si>
  <si>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</si>
  <si>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</si>
  <si>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</si>
  <si>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</si>
  <si>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</si>
  <si>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</si>
  <si>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</si>
  <si>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</si>
  <si>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</si>
  <si>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</si>
  <si>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</si>
  <si>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</si>
  <si>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</si>
  <si>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</si>
  <si>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</si>
  <si>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</si>
  <si>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</si>
  <si>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</si>
  <si>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</si>
  <si>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</si>
  <si>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</si>
  <si>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</si>
  <si>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</si>
  <si>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</si>
  <si>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</si>
  <si>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</si>
  <si>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</si>
  <si>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</si>
  <si>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</si>
  <si>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</si>
  <si>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</si>
  <si>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</si>
  <si>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</si>
  <si>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</si>
  <si>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</si>
  <si>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</si>
  <si>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</si>
  <si>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</si>
  <si>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</si>
  <si>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</si>
  <si>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</si>
  <si>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</si>
  <si>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</si>
  <si>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</si>
  <si>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</si>
  <si>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</si>
  <si>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</si>
  <si>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</si>
  <si>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</si>
  <si>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</si>
  <si>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</si>
  <si>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</si>
  <si>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</si>
  <si>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</si>
  <si>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</si>
  <si>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</si>
  <si>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</si>
  <si>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</si>
  <si>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</si>
  <si>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</si>
  <si>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</si>
  <si>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</si>
  <si>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</si>
  <si>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</si>
  <si>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</si>
  <si>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</si>
  <si>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</si>
  <si>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</si>
  <si>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</si>
  <si>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</si>
  <si>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</si>
  <si>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</si>
  <si>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</si>
  <si>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</si>
  <si>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</si>
  <si>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</si>
  <si>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</si>
  <si>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</si>
  <si>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</si>
  <si>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</si>
  <si>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</si>
  <si>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</si>
  <si>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</si>
  <si>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</si>
  <si>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</si>
  <si>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</si>
  <si>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</si>
  <si>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</si>
  <si>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</si>
  <si>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</si>
  <si>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</si>
  <si>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</si>
  <si>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</si>
  <si>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</si>
  <si>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</si>
  <si>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</si>
  <si>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</si>
  <si>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</si>
  <si>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</si>
  <si>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</si>
  <si>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</si>
  <si>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</si>
  <si>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</si>
  <si>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</si>
  <si>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</si>
  <si>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</si>
  <si>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</si>
  <si>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</si>
  <si>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</si>
  <si>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</si>
  <si>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</si>
  <si>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</si>
  <si>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</si>
  <si>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</si>
  <si>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</si>
  <si>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</si>
  <si>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</si>
  <si>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</si>
  <si>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</si>
  <si>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</si>
  <si>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</si>
  <si>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</si>
  <si>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</si>
  <si>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</si>
  <si>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</si>
  <si>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</si>
  <si>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</si>
  <si>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</si>
  <si>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</si>
  <si>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</si>
  <si>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</si>
  <si>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</si>
  <si>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</si>
  <si>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</si>
  <si>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</si>
  <si>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</si>
  <si>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</si>
  <si>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</si>
  <si>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</si>
  <si>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</si>
  <si>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</si>
  <si>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</si>
  <si>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</si>
  <si>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</si>
  <si>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</si>
  <si>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</si>
  <si>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</si>
  <si>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</si>
  <si>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</si>
  <si>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</si>
  <si>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</si>
  <si>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</si>
  <si>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</si>
  <si>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</si>
  <si>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</si>
  <si>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</si>
  <si>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</si>
  <si>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</si>
  <si>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</si>
  <si>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</si>
  <si>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</si>
  <si>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</si>
  <si>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</si>
  <si>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</si>
  <si>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</si>
  <si>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</si>
  <si>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</si>
  <si>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</si>
  <si>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</si>
  <si>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</si>
  <si>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</si>
  <si>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</si>
  <si>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</si>
  <si>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</si>
  <si>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</si>
  <si>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</si>
  <si>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</si>
  <si>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</si>
  <si>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</si>
  <si>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</si>
  <si>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</si>
  <si>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</si>
  <si>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</si>
  <si>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</si>
  <si>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</si>
  <si>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</si>
  <si>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</si>
  <si>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</si>
  <si>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</si>
  <si>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</si>
  <si>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</si>
  <si>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</si>
  <si>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</si>
  <si>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</si>
  <si>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</si>
  <si>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</si>
  <si>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</si>
  <si>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</si>
  <si>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</si>
  <si>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</si>
  <si>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</si>
  <si>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</si>
  <si>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</si>
  <si>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</si>
  <si>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</si>
  <si>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</si>
  <si>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</si>
  <si>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</si>
  <si>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</si>
  <si>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</si>
  <si>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</si>
  <si>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</si>
  <si>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</si>
  <si>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</si>
  <si>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</si>
  <si>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</si>
  <si>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</si>
  <si>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</si>
  <si>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</si>
  <si>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</si>
  <si>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</si>
  <si>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</si>
  <si>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</si>
  <si>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</si>
  <si>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</si>
  <si>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</si>
  <si>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</si>
  <si>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</si>
  <si>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</si>
  <si>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</si>
  <si>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</si>
  <si>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</si>
  <si>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</si>
  <si>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</si>
  <si>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</si>
  <si>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</si>
  <si>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</si>
  <si>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</si>
  <si>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</si>
  <si>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</si>
  <si>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</si>
  <si>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</si>
  <si>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</si>
  <si>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</si>
  <si>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</si>
  <si>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</si>
  <si>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</si>
  <si>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</si>
  <si>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</si>
  <si>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</si>
  <si>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</si>
  <si>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</si>
  <si>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</si>
  <si>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</si>
  <si>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</si>
  <si>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</si>
  <si>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</si>
  <si>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</si>
  <si>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</si>
  <si>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</si>
  <si>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</si>
  <si>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</si>
  <si>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</si>
  <si>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</si>
  <si>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</si>
  <si>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</si>
  <si>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</si>
  <si>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</si>
  <si>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</si>
  <si>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</si>
  <si>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</si>
  <si>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</si>
  <si>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</si>
  <si>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</si>
  <si>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</si>
  <si>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</si>
  <si>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</si>
  <si>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</si>
  <si>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</si>
  <si>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</si>
  <si>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</si>
  <si>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</si>
  <si>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</si>
  <si>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</si>
  <si>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</si>
  <si>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</si>
  <si>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</si>
  <si>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</si>
  <si>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</si>
  <si>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</si>
  <si>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</si>
  <si>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</si>
  <si>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</si>
  <si>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</si>
  <si>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</si>
  <si>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</si>
  <si>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</si>
  <si>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</si>
  <si>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</si>
  <si>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</si>
  <si>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</si>
  <si>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</si>
  <si>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</si>
  <si>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</si>
  <si>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</si>
  <si>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</si>
  <si>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</si>
  <si>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</si>
  <si>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</si>
  <si>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</si>
  <si>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</si>
  <si>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</si>
  <si>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</si>
  <si>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</si>
  <si>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</si>
  <si>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</si>
  <si>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</si>
  <si>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</si>
  <si>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</si>
  <si>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</si>
  <si>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</si>
  <si>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</si>
  <si>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</si>
  <si>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</si>
  <si>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</si>
  <si>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</si>
  <si>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</si>
  <si>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</si>
  <si>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</si>
  <si>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</si>
  <si>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</si>
  <si>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</si>
  <si>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</si>
  <si>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</si>
  <si>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</si>
  <si>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</si>
  <si>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</si>
  <si>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</si>
  <si>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</si>
  <si>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</si>
  <si>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</si>
  <si>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</si>
  <si>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</si>
  <si>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</si>
  <si>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</si>
  <si>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</si>
  <si>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</si>
  <si>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</si>
  <si>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</si>
  <si>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</si>
  <si>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</si>
  <si>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</si>
  <si>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</si>
  <si>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</si>
  <si>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</si>
  <si>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</si>
  <si>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</si>
  <si>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</si>
  <si>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</si>
  <si>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</si>
  <si>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</si>
  <si>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</si>
  <si>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</si>
  <si>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</si>
  <si>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</si>
  <si>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</si>
  <si>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</si>
  <si>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</si>
  <si>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</si>
  <si>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</si>
  <si>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</si>
  <si>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</si>
  <si>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</si>
  <si>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</si>
  <si>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</si>
  <si>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</si>
  <si>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</si>
  <si>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</si>
  <si>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</si>
  <si>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</si>
  <si>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</si>
  <si>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</si>
  <si>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</si>
  <si>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</si>
  <si>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</si>
  <si>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</si>
  <si>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</si>
  <si>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</si>
  <si>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</si>
  <si>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</si>
  <si>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</si>
  <si>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</si>
  <si>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</si>
  <si>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</si>
  <si>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</si>
  <si>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</si>
  <si>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</si>
  <si>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</si>
  <si>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</si>
  <si>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</si>
  <si>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</si>
  <si>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</si>
  <si>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</si>
  <si>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</si>
  <si>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</si>
  <si>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</si>
  <si>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</si>
  <si>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</si>
  <si>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</si>
  <si>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</si>
  <si>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</si>
  <si>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</si>
  <si>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</si>
  <si>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</si>
  <si>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</si>
  <si>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</si>
  <si>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</si>
  <si>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</si>
  <si>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</si>
  <si>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</si>
  <si>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</si>
  <si>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</si>
  <si>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</si>
  <si>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</si>
  <si>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</si>
  <si>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</si>
  <si>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</si>
  <si>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</si>
  <si>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</si>
  <si>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</si>
  <si>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</si>
  <si>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</si>
  <si>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</si>
  <si>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</si>
  <si>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</si>
  <si>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</si>
  <si>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</si>
  <si>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</si>
  <si>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</si>
  <si>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</si>
  <si>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</si>
  <si>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</si>
  <si>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</si>
  <si>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</si>
  <si>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</si>
  <si>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</si>
  <si>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</si>
  <si>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</si>
  <si>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</si>
  <si>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</si>
  <si>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</si>
  <si>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</si>
  <si>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</si>
  <si>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</si>
  <si>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</si>
  <si>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</si>
  <si>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</si>
  <si>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</si>
  <si>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</si>
  <si>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</si>
  <si>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</si>
  <si>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</si>
  <si>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</si>
  <si>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</si>
  <si>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</si>
  <si>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</si>
  <si>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</si>
  <si>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</si>
  <si>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</si>
  <si>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</si>
  <si>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</si>
  <si>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</si>
  <si>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</si>
  <si>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</si>
  <si>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</si>
  <si>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</si>
  <si>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</si>
  <si>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</si>
  <si>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</si>
  <si>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</si>
  <si>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</si>
  <si>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</si>
  <si>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</si>
  <si>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</si>
  <si>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</si>
  <si>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</si>
  <si>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</si>
  <si>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</si>
  <si>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</si>
  <si>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</si>
  <si>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</si>
  <si>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</si>
  <si>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</si>
  <si>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</si>
  <si>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</si>
  <si>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</si>
  <si>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</si>
  <si>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</si>
  <si>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</si>
  <si>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</si>
  <si>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</si>
  <si>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</si>
  <si>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</si>
  <si>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</si>
  <si>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</si>
  <si>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</si>
  <si>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</si>
  <si>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</si>
  <si>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</si>
  <si>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</si>
  <si>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</si>
  <si>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</si>
  <si>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</si>
  <si>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</si>
  <si>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</si>
  <si>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</si>
  <si>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</si>
  <si>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</si>
  <si>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</si>
  <si>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</si>
  <si>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</si>
  <si>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</si>
  <si>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</si>
  <si>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</si>
  <si>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</si>
  <si>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</si>
  <si>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</si>
  <si>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</si>
  <si>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</si>
  <si>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</si>
  <si>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</si>
  <si>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</si>
  <si>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</si>
  <si>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</si>
  <si>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</si>
  <si>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</si>
  <si>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</si>
  <si>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</si>
  <si>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</si>
  <si>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</si>
  <si>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</si>
  <si>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</si>
  <si>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</si>
  <si>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</si>
  <si>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</si>
  <si>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</si>
  <si>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</si>
  <si>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</si>
  <si>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</si>
  <si>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</si>
  <si>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</si>
  <si>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</si>
  <si>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</si>
  <si>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</si>
  <si>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</si>
  <si>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</si>
  <si>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</si>
  <si>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</si>
  <si>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</si>
  <si>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</si>
  <si>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</si>
  <si>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</si>
  <si>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</si>
  <si>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</si>
  <si>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</si>
  <si>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</si>
  <si>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</si>
  <si>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</si>
  <si>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</si>
  <si>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</si>
  <si>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</si>
  <si>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</si>
  <si>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</si>
  <si>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</si>
  <si>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</si>
  <si>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</si>
  <si>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</si>
  <si>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</si>
  <si>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</si>
  <si>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</si>
  <si>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</si>
  <si>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</si>
  <si>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</si>
  <si>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</si>
  <si>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</si>
  <si>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</si>
  <si>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</si>
  <si>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</si>
  <si>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</si>
  <si>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</si>
  <si>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</si>
  <si>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</si>
  <si>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</si>
  <si>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</si>
  <si>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</si>
  <si>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</si>
  <si>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</si>
  <si>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</si>
  <si>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</si>
  <si>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</si>
  <si>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</si>
  <si>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</si>
  <si>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</si>
  <si>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</si>
  <si>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</si>
  <si>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</si>
  <si>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</si>
  <si>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</si>
  <si>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</si>
  <si>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</si>
  <si>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</si>
  <si>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</si>
  <si>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</si>
  <si>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</si>
  <si>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</si>
  <si>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</si>
  <si>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</si>
  <si>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</si>
  <si>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</si>
  <si>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</si>
  <si>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</si>
  <si>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</si>
  <si>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</si>
  <si>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</si>
  <si>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</si>
  <si>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</si>
  <si>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</si>
  <si>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</si>
  <si>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</si>
  <si>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</si>
  <si>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</si>
  <si>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</si>
  <si>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</si>
  <si>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</si>
  <si>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</si>
  <si>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</si>
  <si>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</si>
  <si>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</si>
  <si>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</si>
  <si>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</si>
  <si>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</si>
  <si>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</si>
  <si>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</si>
  <si>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</si>
  <si>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</si>
  <si>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</si>
  <si>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</si>
  <si>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</si>
  <si>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</si>
  <si>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</si>
  <si>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</si>
  <si>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</si>
  <si>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</si>
  <si>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</si>
  <si>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</si>
  <si>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</si>
  <si>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</si>
  <si>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</si>
  <si>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</si>
  <si>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</si>
  <si>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</si>
  <si>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</si>
  <si>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</si>
  <si>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</si>
  <si>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</si>
  <si>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</si>
  <si>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</si>
  <si>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</si>
  <si>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</si>
  <si>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</si>
  <si>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</si>
  <si>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</si>
  <si>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</si>
  <si>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</si>
  <si>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</si>
  <si>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</si>
  <si>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</si>
  <si>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</si>
  <si>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</si>
  <si>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</si>
  <si>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</si>
  <si>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</si>
  <si>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</si>
  <si>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</si>
  <si>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</si>
  <si>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</si>
  <si>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</si>
  <si>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</si>
  <si>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</si>
  <si>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</si>
  <si>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</si>
  <si>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</si>
  <si>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</si>
  <si>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</si>
  <si>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</si>
  <si>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</si>
  <si>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</si>
  <si>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</si>
  <si>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</si>
  <si>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</si>
  <si>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</si>
  <si>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</si>
  <si>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</si>
  <si>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</si>
  <si>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</si>
  <si>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</si>
  <si>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</si>
  <si>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</si>
  <si>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</si>
  <si>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</si>
  <si>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</si>
  <si>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</si>
  <si>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</si>
  <si>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</si>
  <si>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</si>
  <si>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</si>
  <si>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</si>
  <si>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</si>
  <si>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</si>
  <si>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</si>
  <si>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</si>
  <si>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</si>
  <si>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</si>
  <si>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</si>
  <si>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</si>
  <si>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</si>
  <si>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</si>
  <si>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</si>
  <si>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</si>
  <si>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</si>
  <si>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</si>
  <si>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</si>
  <si>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</si>
  <si>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</si>
  <si>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</si>
  <si>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</si>
  <si>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</si>
  <si>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</si>
  <si>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</si>
  <si>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</si>
  <si>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</si>
  <si>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</si>
  <si>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</si>
  <si>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</si>
  <si>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</si>
  <si>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</si>
  <si>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</si>
  <si>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</si>
  <si>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</si>
  <si>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</si>
  <si>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</si>
  <si>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</si>
  <si>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</si>
  <si>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</si>
  <si>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</si>
  <si>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</si>
  <si>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</si>
  <si>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</si>
  <si>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</si>
  <si>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</si>
  <si>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</si>
  <si>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</si>
  <si>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</si>
  <si>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</si>
  <si>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</si>
  <si>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</si>
  <si>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</si>
  <si>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</si>
  <si>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</si>
  <si>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</si>
  <si>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</si>
  <si>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</si>
  <si>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</si>
  <si>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</si>
  <si>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</si>
  <si>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</si>
  <si>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</si>
  <si>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</si>
  <si>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</si>
  <si>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</si>
  <si>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</si>
  <si>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</si>
  <si>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</si>
  <si>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</si>
  <si>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</si>
  <si>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</si>
  <si>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</si>
  <si>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</si>
  <si>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</si>
  <si>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</si>
  <si>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</si>
  <si>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</si>
  <si>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</si>
  <si>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</si>
  <si>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</si>
  <si>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</si>
  <si>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</si>
  <si>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</si>
  <si>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</si>
  <si>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</si>
  <si>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</si>
  <si>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</si>
  <si>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</si>
  <si>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</si>
  <si>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</si>
  <si>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</si>
  <si>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</si>
  <si>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</si>
  <si>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</si>
  <si>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</si>
  <si>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</si>
  <si>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</si>
  <si>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</si>
  <si>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</si>
  <si>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</si>
  <si>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</si>
  <si>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</si>
  <si>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</si>
  <si>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</si>
  <si>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</si>
  <si>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</si>
  <si>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</si>
  <si>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</si>
  <si>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</si>
  <si>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</si>
  <si>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</si>
  <si>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</si>
  <si>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</si>
  <si>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</si>
  <si>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</si>
  <si>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</si>
  <si>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</si>
  <si>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</si>
  <si>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</si>
  <si>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</si>
  <si>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</si>
  <si>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</si>
  <si>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</si>
  <si>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</si>
  <si>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</si>
  <si>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</si>
  <si>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</si>
  <si>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</si>
  <si>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</si>
  <si>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</si>
  <si>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</si>
  <si>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</si>
  <si>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</si>
  <si>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</si>
  <si>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</si>
  <si>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</si>
  <si>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</si>
  <si>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</si>
  <si>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</si>
  <si>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</si>
  <si>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</si>
  <si>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</si>
  <si>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</si>
  <si>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</si>
  <si>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</si>
  <si>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</si>
  <si>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</si>
  <si>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</si>
  <si>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</si>
  <si>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</si>
  <si>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</si>
  <si>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</si>
  <si>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</si>
  <si>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</si>
  <si>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</si>
  <si>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</si>
  <si>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</si>
  <si>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</si>
  <si>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</si>
  <si>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</si>
  <si>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</si>
  <si>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</si>
  <si>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</si>
  <si>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</si>
  <si>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</si>
  <si>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</si>
  <si>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</si>
  <si>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</si>
  <si>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</si>
  <si>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</si>
  <si>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</si>
  <si>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</si>
  <si>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</si>
  <si>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</si>
  <si>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</si>
  <si>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</si>
  <si>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</si>
  <si>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</si>
  <si>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</si>
  <si>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</si>
  <si>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</si>
  <si>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</si>
  <si>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</si>
  <si>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</si>
  <si>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</si>
  <si>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</si>
  <si>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</si>
  <si>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</si>
  <si>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</si>
  <si>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</si>
  <si>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</si>
  <si>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</si>
  <si>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</si>
  <si>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</si>
  <si>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</si>
  <si>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</si>
  <si>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</si>
  <si>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</si>
  <si>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</si>
  <si>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</si>
  <si>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</si>
  <si>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</si>
  <si>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</si>
  <si>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</si>
  <si>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</si>
  <si>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</si>
  <si>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</si>
  <si>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</si>
  <si>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</si>
  <si>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</si>
  <si>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</si>
  <si>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</si>
  <si>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</si>
  <si>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</si>
  <si>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</si>
  <si>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</si>
  <si>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</si>
  <si>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</si>
  <si>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PCM-20251107-00001334</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</si>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</sst>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306.10288032407698</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45969.051306250003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45969.051306250003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45969.051306250003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45969.051306250003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45969.051306250003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45969.051306250003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45969.051306250003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45969.051306250003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45969.051306250003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45969.051306250003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45969.051306250003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45969.051306250003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45969.051306250003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45969.051306250003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45969.051306250003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45969.051306250003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45969.051306250003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45969.051306250003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45969.051306250003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45969.051306250003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45969.051306250003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45969.051306250003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45969.051306250003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45969.051306250003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45969.051306250003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45969.051306250003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45969.051306250003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45969.051306250003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45969.051306250003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45969.051306250003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45969.051306250003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45969.051306250003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45969.051306250003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45969.051306250003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45969.051306250003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45969.051306250003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45969.051306250003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45969.051306250003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45969.051306250003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45969.051306250003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45969.051306250003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45969.051306250003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45969.051306250003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45969.051306250003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45969.051306250003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45969.051306250003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45969.051306250003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45969.051306250003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45969.051306250003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45969.051306250003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45969.051306250003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45969.051306250003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45969.051306250003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45969.051306250003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45969.051306250003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45969.051306250003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45969.051306250003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45969.051306250003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45969.051306250003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45969.051306250003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45969.051306250003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45969.051306250003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45969.051306250003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45969.051306250003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45969.051306250003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45969.051306250003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45969.051306250003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45969.051306250003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45969.051306250003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45969.051306250003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45969.051306250003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45969.051306250003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45969.051306250003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45969.051306250003</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45969.051306250003</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45969.051306250003</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selection activeCell="F12" sqref="F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144.05146828704164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45969.051306250003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45969.051306250003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45969.051306250003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45969.051306250003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45969.051306250003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45969.051306250003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45969.051306250003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45969.051306250003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45969.051306250003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45969.051306250003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45969.051306250003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45969.051306250003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45969.051306250003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45969.051306250003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45969.051306250003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45969.051306250003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45969.051306250003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45969.051306250003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45969.051306250003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45969.051306250003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45969.051306250003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45969.051306250003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45969.051306250003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45969.051306250003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45969.051306250003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45969.051306250003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45969.051306250003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45969.051306250003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45969.051306250003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45969.051306250003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45969.051306250003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45969.051306250003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45969.051306250003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45969.051306250003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45969.051306250003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45969.051306250003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45969.051306250003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45969.051306250003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45969.051306250003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45969.051306250003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45969.051306250003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45969.051306250003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45969.051306250003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45969.051306250003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45969.051306250003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45969.051306250003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45969.051306250003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45969.051306250003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45969.051306250003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45969.051306250003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45969.051306250003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45969.051306250003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45969.051306250003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45969.051306250003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45969.051306250003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45969.051306250003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45969.051306250003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45969.051306250003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45969.051306250003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45969.051306250003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45969.051306250003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45969.051306250003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45969.051306250003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45969.051306250003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45969.051306250003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45969.051306250003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45969.051306250003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45969.051306250003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45969.051306250003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45969.051306250003</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45969.051306250003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45969.051306250003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45969.051306250003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45969.051306250003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45969.051306250003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45969.051306250003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45969.051306250003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45969.051306250003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45969.051306250003</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45969.051306250003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45969.051306250003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45969.051306250003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45969.051306250003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45969.051306250003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45969.051306250003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45969.051306250003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45969.051306250003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45969.051306250003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45969.051306250003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45969.051306250003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45969.051306250003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45969.051306250003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45969.051306250003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45969.051306250003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45969.051306250003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45969.051306250003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45969.051306250003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45969.051306250003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45969.051306250003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45969.051306250003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45969.051306250003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45969.051306250003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45969.051306250003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45969.051306250003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45969.051306250003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45969.051306250003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45969.051306250003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45969.051306250003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45969.051306250003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45969.051306250003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45969.051306250003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45969.051306250003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45969.051306250003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45969.051306250003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45969.051306250003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45969.051306250003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45969.051306250003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45969.051306250003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45969.051306250003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45969.051306250003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45969.051306250003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45969.051306250003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45969.051306250003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45969.051306250003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45969.051306250003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45969.051306250003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45969.051306250003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45969.051306250003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45969.051306250003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45969.051306250003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45969.051306250003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45969.051306250003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45969.051306250003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45969.051306250003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45969.051306250003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45969.051306250003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45969.051306250003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45969.051306250003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45969.051306250003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45969.051306250003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45969.051306250003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45969.051306250003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45969.051306250003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45969.051306250003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45969.051306250003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45969.051306250003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45969.051306250003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45969.051306250003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45969.051306250003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45969.051306250003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45969.051306250003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45969.051306250003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45969.051306250003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45969.051306250003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45969.051306250003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45969.051306250003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45969.051306250003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45969.051306250003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45969.051306250003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45969.051306250003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45969.051306250003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45969.051306250003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45969.051306250003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45969.051306250003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45969.051306250003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45969.051306250003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45969.051306250003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45969.051306250003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45969.051306250003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45969.051306250003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45969.051306250003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45969.051306250003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45969.051306250003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45969.051306250003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45969.051306250003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45969.051306250003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45969.051306250003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45969.051306250003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45969.051306250003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45969.051306250003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45969.051306250003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45969.051306250003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45969.051306250003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45969.051306250003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45969.051306250003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45969.051306250003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45969.051306250003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45969.051306250003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45969.051306250003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45969.051306250003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45969.051306250003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45969.051306250003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45969.051306250003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45969.051306250003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45969.051306250003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45969.051306250003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45969.051306250003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45969.051306250003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45969.051306250003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45969.051306250003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45969.051306250003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45969.051306250003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45969.051306250003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45969.051306250003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45969.051306250003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45969.051306250003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45969.051306250003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45969.051306250003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45969.051306250003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45969.051306250003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45969.051306250003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45969.051306250003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45969.051306250003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45969.051306250003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45969.051306250003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45969.051306250003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45969.051306250003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45969.051306250003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45969.051306250003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45969.051306250003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45969.051306250003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45969.051306250003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45969.051306250003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45969.051306250003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45969.051306250003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45969.051306250003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45969.051306250003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45969.051306250003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45969.051306250003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45969.051306250003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45969.051306250003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45969.051306250003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45969.051306250003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45969.051306250003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45969.051306250003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45969.051306250003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45969.051306250003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45969.051306250003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45969.051306250003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45969.051306250003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45969.051306250003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45969.051306250003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45969.051306250003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45969.051306250003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45969.051306250003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45969.051306250003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45969.051306250003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45969.051306250003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45969.051306250003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45969.051306250003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45969.051306250003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45969.051306250003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45969.051306250003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45969.051306250003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45969.051306250003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45969.051306250003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45969.051306250003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45969.051306250003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45969.051306250003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45969.051306250003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45969.051306250003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45969.051306250003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45969.051306250003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45969.051306250003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45969.051306250003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45969.051306250003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45969.051306250003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45969.051306250003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45969.051306250003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45969.051306250003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45969.051306250003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45969.051306250003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45969.051306250003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45969.051306250003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45969.051306250003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45969.051306250003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45969.051306250003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45969.051306250003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45969.051306250003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45969.051306250003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45969.051306250003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45969.051306250003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45969.051306250003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45969.051306250003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45969.051306250003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45969.051306250003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45969.051306250003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45969.051306250003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45969.051306250003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45969.051306250003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45969.051306250003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45969.051306250003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45969.051306250003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45969.051306250003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45969.051306250003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45969.051306250003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45969.051306250003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45969.051306250003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45969.051306250003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45969.051306250003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45969.051306250003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45969.051306250003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45969.051306250003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45969.051306250003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45969.051306250003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45969.051306250003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45969.051306250003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45969.051306250003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45969.051306250003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45969.051306250003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45969.051306250003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45969.051306250003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45969.051306250003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45969.051306250003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45969.051306250003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45969.051306250003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45969.051306250003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45969.051306250003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45969.051306250003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45969.051306250003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45969.051306250003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45969.051306250003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45969.051306250003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45969.051306250003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45969.051306250003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45969.051306250003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45969.051306250003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45969.051306250003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45969.051306250003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45969.051306250003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45969.051306250003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45969.051306250003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45969.051306250003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45969.051306250003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45969.051306250003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45969.051306250003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45969.051306250003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45969.051306250003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45969.051306250003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45969.051306250003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45969.051306250003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45969.051306250003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45969.051306250003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45969.051306250003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45969.051306250003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45969.051306250003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45969.051306250003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45969.051306250003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45969.051306250003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45969.051306250003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45969.051306250003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45969.051306250003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45969.051306250003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45969.051306250003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45969.051306250003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45969.051306250003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45969.051306250003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45969.051306250003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45969.051306250003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45969.051306250003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45969.051306250003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45969.051306250003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45969.051306250003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45969.051306250003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45969.051306250003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45969.051306250003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45969.051306250003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45969.051306250003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45969.051306250003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45969.051306250003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45969.051306250003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45969.051306250003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45969.051306250003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45969.051306250003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45969.051306250003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45969.051306250003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45969.051306250003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45969.051306250003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45969.051306250003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45969.051306250003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45969.051306250003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45969.051306250003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45969.051306250003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45969.051306250003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45969.051306250003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45969.051306250003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45969.051306250003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45969.051306250003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45969.051306250003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45969.051306250003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45969.051306250003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45969.051306250003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45969.051306250003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45969.051306250003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45969.051306250003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45969.051306250003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45969.051306250003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45969.051306250003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45969.051306250003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45969.051306250003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45969.051306250003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45969.051306250003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45969.051306250003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45969.051306250003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45969.051306250003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45969.051306250003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45969.051306250003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45969.051306250003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45969.051306250003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45969.051306250003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45969.051306250003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45969.051306250003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45969.051306250003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45969.051306250003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45969.051306250003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45969.051306250003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45969.051306250003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45969.051306250003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45969.051306250003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45969.051306250003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45969.051306250003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45969.051306250003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45969.051306250003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45969.051306250003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45969.051306250003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45969.051306250003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45969.051306250003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45969.051306250003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45969.051306250003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45969.051306250003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45969.051306250003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45969.051306250003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45969.051306250003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45969.051306250003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45969.051306250003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45969.051306250003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45969.051306250003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45969.051306250003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45969.051306250003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45969.051306250003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45969.051306250003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45969.051306250003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45969.051306250003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45969.051306250003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45969.051306250003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45969.051306250003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45969.051306250003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45969.051306250003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45969.051306250003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45969.051306250003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45969.051306250003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45969.051306250003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45969.051306250003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45969.051306250003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45969.051306250003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45969.051306250003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45969.051306250003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45969.051306250003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45969.051306250003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45969.051306250003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45969.051306250003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45969.051306250003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45969.051306250003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45969.051306250003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45969.051306250003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45969.051306250003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45969.051306250003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45969.051306250003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45969.051306250003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45969.051306250003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45969.051306250003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45969.051306250003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45969.051306250003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45969.051306250003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45969.051306250003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45969.051306250003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45969.051306250003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45969.051306250003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45969.051306250003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45969.051306250003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45969.051306250003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45969.051306250003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45969.051306250003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45969.051306250003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45969.051306250003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45969.051306250003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45969.051306250003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45969.051306250003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45969.051306250003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45969.051306250003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45969.051306250003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45969.051306250003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45969.051306250003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45969.051306250003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45969.051306250003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45969.051306250003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45969.051306250003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45969.051306250003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45969.051306250003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45969.051306250003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45969.051306250003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45969.051306250003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45969.051306250003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45969.051306250003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45969.051306250003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45969.051306250003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45969.051306250003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45969.051306250003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45969.051306250003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45969.051306250003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45969.051306250003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45969.051306250003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45969.051306250003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45969.051306250003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45969.051306250003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45969.051306250003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45969.051306250003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45969.051306250003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45969.051306250003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45969.051306250003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45969.051306250003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45969.051306250003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45969.051306250003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45969.051306250003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45969.051306250003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45969.051306250003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45969.051306250003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45969.051306250003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45969.051306250003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45969.051306250003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45969.051306250003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45969.051306250003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45969.051306250003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45969.051306250003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45969.051306250003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45969.051306250003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45969.051306250003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45969.051306250003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45969.051306250003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45969.051306250003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45969.051306250003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45969.051306250003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45969.051306250003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45969.051306250003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45969.051306250003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45969.051306250003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45969.051306250003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45969.051306250003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45969.051306250003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45969.051306250003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45969.051306250003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45969.051306250003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45969.051306250003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45969.051306250003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45969.051306250003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45969.051306250003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45969.051306250003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45969.051306250003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45969.051306250003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45969.051306250003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45969.051306250003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45969.051306250003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45969.051306250003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45969.051306250003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45969.051306250003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45969.051306250003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45969.051306250003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45969.051306250003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45969.051306250003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45969.051306250003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45969.051306250003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45969.051306250003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45969.051306250003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45969.051306250003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45969.051306250003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45969.051306250003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45969.051306250003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45969.051306250003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45969.051306250003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45969.051306250003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45969.051306250003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45969.051306250003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45969.051306250003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45969.051306250003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45969.051306250003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45969.051306250003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45969.051306250003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45969.051306250003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45969.051306250003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45969.051306250003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45969.051306250003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45969.051306250003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45969.051306250003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45969.051306250003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45969.051306250003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45969.051306250003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45969.051306250003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45969.051306250003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45969.051306250003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45969.051306250003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45969.051306250003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45969.051306250003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45969.051306250003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45969.051306250003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45969.051306250003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45969.051306250003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45969.051306250003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45969.051306250003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45969.051306250003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45969.051306250003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45969.051306250003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45969.051306250003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45969.051306250003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45969.051306250003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45969.051306250003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45969.051306250003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45969.051306250003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45969.051306250003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45969.051306250003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45969.051306250003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45969.051306250003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45969.051306250003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45969.051306250003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45969.051306250003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45969.051306250003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45969.051306250003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45969.051306250003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45969.051306250003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45969.051306250003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45969.051306250003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45969.051306250003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45969.051306250003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45969.051306250003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45969.051306250003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45969.051306250003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45969.051306250003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45969.051306250003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45969.051306250003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45969.051306250003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45969.051306250003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45969.051306250003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45969.051306250003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45969.051306250003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45969.051306250003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45969.051306250003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45969.051306250003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45969.051306250003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45969.051306250003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45969.051306250003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45969.051306250003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45969.051306250003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45969.051306250003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45969.051306250003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45969.051306250003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45969.051306250003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45969.051306250003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45969.051306250003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45969.051306250003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45969.051306250003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45969.051306250003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45969.051306250003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45969.051306250003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45969.051306250003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45969.051306250003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45969.051306250003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45969.051306250003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45969.051306250003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45969.051306250003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45969.051306250003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45969.051306250003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45969.051306250003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45969.051306250003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45969.051306250003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45969.051306250003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45969.051306250003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45969.051306250003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45969.051306250003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45969.051306250003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45969.051306250003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45969.051306250003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45969.051306250003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45969.051306250003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45969.051306250003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45969.051306250003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45969.051306250003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45969.051306250003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45969.051306250003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45969.051306250003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45969.051306250003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45969.051306250003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45969.051306250003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45969.051306250003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45969.051306250003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45969.051306250003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45969.051306250003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45969.051306250003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45969.051306250003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45969.051306250003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45969.051306250003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45969.051306250003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45969.051306250003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45969.051306250003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45969.051306250003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45969.051306250003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45969.051306250003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45969.051306250003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45969.051306250003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45969.051306250003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45969.051306250003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45969.051306250003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45969.051306250003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45969.051306250003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45969.051306250003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45969.051306250003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45969.051306250003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45969.051306250003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45969.051306250003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45969.051306250003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45969.051306250003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45969.051306250003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45969.051306250003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45969.051306250003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45969.051306250003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45969.051306250003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45969.051306250003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45969.051306250003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45969.051306250003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45969.051306250003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45969.051306250003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45969.051306250003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45969.051306250003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45969.051306250003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45969.051306250003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45969.051306250003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45969.051306250003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45969.051306250003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45969.051306250003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45969.051306250003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45969.051306250003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45969.051306250003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45969.051306250003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45969.051306250003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45969.051306250003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45969.051306250003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45969.051306250003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45969.051306250003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45969.051306250003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45969.051306250003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45969.051306250003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45969.051306250003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45969.051306250003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45969.051306250003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45969.051306250003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45969.051306250003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45969.051306250003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45969.051306250003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45969.051306250003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45969.051306250003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45969.051306250003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45969.051306250003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45969.051306250003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45969.051306250003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45969.051306250003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45969.051306250003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45969.051306250003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45969.051306250003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45969.051306250003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45969.051306250003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45969.051306250003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45969.051306250003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45969.051306250003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45969.051306250003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45969.051306250003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45969.051306250003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45969.051306250003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45969.051306250003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45969.051306250003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45969.051306250003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45969.051306250003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45969.051306250003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45969.051306250003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45969.051306250003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45969.051306250003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45969.051306250003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45969.051306250003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45969.051306250003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45969.051306250003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45969.051306250003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45969.051306250003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45969.051306250003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45969.051306250003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45969.051306250003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45969.051306250003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45969.051306250003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45969.051306250003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45969.051306250003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45969.051306250003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45969.051306250003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45969.051306250003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45969.051306250003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45969.051306250003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45969.051306250003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45969.051306250003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45969.051306250003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45969.051306250003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45969.051306250003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45969.051306250003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45969.051306250003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45969.051306250003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45969.051306250003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45969.051306250003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45969.051306250003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45969.051306250003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45969.051306250003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45969.051306250003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45969.051306250003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45969.051306250003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45969.051306250003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45969.051306250003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45969.051306250003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45969.051306250003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45969.051306250003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45969.051306250003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45969.051306250003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45969.051306250003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45969.051306250003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45969.051306250003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45969.051306250003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45969.051306250003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45969.051306250003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45969.051306250003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45969.051306250003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45969.051306250003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45969.051306250003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45969.051306250003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45969.051306250003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45969.051306250003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45969.051306250003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45969.051306250003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45969.051306250003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45969.051306250003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45969.051306250003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45969.051306250003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45969.051306250003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45969.051306250003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45969.051306250003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45969.051306250003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45969.051306250003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45969.051306250003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45969.051306250003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45969.051306250003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45969.051306250003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45969.051306250003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45969.051306250003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45969.051306250003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45969.051306250003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45969.051306250003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45969.051306250003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45969.051306250003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45969.051306250003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45969.051306250003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45969.051306250003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45969.051306250003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45969.051306250003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45969.051306250003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45969.051306250003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45969.051306250003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45969.051306250003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45969.051306250003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45969.051306250003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45969.051306250003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45969.051306250003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45969.051306250003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45969.051306250003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45969.051306250003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45969.051306250003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45969.051306250003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45969.051306250003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45969.051306250003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45969.051306250003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45969.051306250003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45969.051306250003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45969.051306250003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45969.051306250003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45969.051306250003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45969.051306250003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45969.051306250003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45969.051306250003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45969.051306250003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45969.051306250003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45969.051306250003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45969.051306250003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45969.051306250003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45969.051306250003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45969.051306250003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45969.051306250003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45969.051306250003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45969.051306250003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45969.051306250003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45969.051306250003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45969.051306250003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45969.051306250003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45969.051306250003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45969.051306250003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45969.051306250003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45969.051306250003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45969.051306250003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45969.051306250003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45969.051306250003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45969.051306250003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45969.051306250003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45969.051306250003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45969.051306250003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45969.051306250003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45969.051306250003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45969.051306250003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45969.051306250003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45969.051306250003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45969.051306250003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45969.051306250003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45969.051306250003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45969.051306250003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45969.051306250003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45969.051306250003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45969.051306250003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45969.051306250003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45969.051306250003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45969.051306250003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45969.051306250003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45969.051306250003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45969.051306250003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45969.051306250003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45969.051306250003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45969.051306250003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45969.051306250003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45969.051306250003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45969.051306250003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45969.051306250003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45969.051306250003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45969.051306250003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45969.051306250003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45969.051306250003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45969.051306250003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45969.051306250003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45969.051306250003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45969.051306250003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45969.051306250003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45969.051306250003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45969.051306250003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45969.051306250003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45969.051306250003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45969.051306250003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45969.051306250003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45969.051306250003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45969.051306250003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45969.051306250003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45969.051306250003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45969.051306250003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45969.051306250003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45969.051306250003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45969.051306250003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45969.051306250003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45969.051306250003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45969.051306250003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45969.051306250003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45969.051306250003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45969.051306250003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45969.051306250003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45969.051306250003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45969.051306250003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45969.051306250003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45969.051306250003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45969.051306250003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45969.051306250003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45969.051306250003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45969.051306250003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45969.051306250003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45969.051306250003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45969.051306250003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45969.051306250003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45969.051306250003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45969.051306250003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45969.051306250003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45969.051306250003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45969.051306250003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45969.051306250003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45969.051306250003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45969.051306250003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45969.051306250003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45969.051306250003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45969.051306250003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45969.051306250003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45969.051306250003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45969.051306250003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45969.051306250003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45969.051306250003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45969.051306250003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45969.051306250003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45969.051306250003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45969.051306250003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45969.051306250003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45969.051306250003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45969.051306250003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45969.051306250003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45969.051306250003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45969.051306250003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45969.051306250003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45969.051306250003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45969.051306250003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45969.051306250003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45969.051306250003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45969.051306250003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45969.051306250003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45969.051306250003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45969.051306250003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45969.051306250003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45969.051306250003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45969.051306250003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45969.051306250003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45969.051306250003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45969.051306250003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45969.051306250003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45969.051306250003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45969.051306250003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45969.051306250003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45969.051306250003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45969.051306250003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45969.051306250003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45969.051306250003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45969.051306250003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45969.051306250003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45969.051306250003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45969.051306250003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45969.051306250003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45969.051306250003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45969.051306250003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45969.051306250003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45969.051306250003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45969.051306250003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45969.051306250003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45969.051306250003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45969.051306250003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45969.051306250003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45969.051306250003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45969.051306250003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45969.051306250003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45969.051306250003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45969.051306250003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45969.051306250003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45969.051306250003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45969.051306250003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45969.051306250003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45969.051306250003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45969.051306250003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45969.051306250003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45969.051306250003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45969.051306250003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45969.051306250003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45969.051306250003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45969.051306250003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45969.051306250003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45969.051306250003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45969.051306250003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45969.051306250003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45969.051306250003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45969.051306250003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45969.051306250003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45969.051306250003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45969.051306250003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45969.051306250003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45969.051306250003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45969.051306250003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45969.051306250003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45969.051306250003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45969.051306250003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45969.051306250003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45969.051306250003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45969.051306250003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45969.051306250003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45969.051306250003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45969.051306250003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45969.051306250003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45969.051306250003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45969.051306250003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45969.051306250003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45969.051306250003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45969.051306250003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45969.051306250003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45969.051306250003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45969.051306250003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45969.051306250003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45969.051306250003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45969.051306250003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45969.051306250003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45969.051306250003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45969.051306250003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45969.051306250003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45969.051306250003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45969.051306250003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45969.051306250003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45969.051306250003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45969.051306250003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45969.051306250003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45969.051306250003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45969.051306250003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45969.051306250003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45969.051306250003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45969.051306250003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45969.051306250003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45969.051306250003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45969.051306250003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45969.051306250003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45969.051306250003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45969.051306250003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45969.051306250003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45969.051306250003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45969.051306250003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45969.051306250003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45969.051306250003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45969.051306250003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45969.051306250003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45969.051306250003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45969.051306250003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45969.051306250003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45969.051306250003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45969.051306250003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45969.051306250003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45969.051306250003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45969.051306250003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45969.051306250003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265.57058865740692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34897</v>
      </c>
      <c r="E3" s="95" t="s">
        <v>39021</v>
      </c>
      <c r="F3" s="111">
        <v>45968.979166666664</v>
      </c>
      <c r="G3" s="112">
        <f ca="1">IFERROR(NOW()-F3,"")</f>
        <v>7.2139583338866942E-2</v>
      </c>
      <c r="H3" s="111">
        <v>45968.973865740743</v>
      </c>
      <c r="I3" s="108" t="str">
        <f>IFERROR(VLOOKUP(D3,DB!A:F,6,0),"")</f>
        <v>Generator-SG</v>
      </c>
      <c r="J3" s="149" t="str">
        <f>IFERROR(VLOOKUP(D3,DB!A:G,7,0),"")</f>
        <v>Vandalized</v>
      </c>
      <c r="K3" s="113" t="s">
        <v>39110</v>
      </c>
      <c r="L3" s="110" t="str">
        <f>IFERROR(VLOOKUP(D3,DB!A:I,9,0),"")</f>
        <v>Latis</v>
      </c>
    </row>
    <row r="4" spans="1:16" ht="15" customHeight="1">
      <c r="A4" s="108"/>
      <c r="B4" s="108" t="str">
        <f>IFERROR(VLOOKUP(D4,DB!A:K,11,0),"")</f>
        <v/>
      </c>
      <c r="C4" s="109"/>
      <c r="D4" s="110"/>
      <c r="E4" s="95"/>
      <c r="F4" s="111"/>
      <c r="G4" s="112">
        <f ca="1">IFERROR(NOW()-F4,"")</f>
        <v>45969.051306250003</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45969.051306250003</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45969.051306250003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45969.051306250003</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45969.051306250003</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45969.051306250003</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45969.051306250003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45969.051306250003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45969.051306250003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45969.051306250003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45969.051306250003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45969.051306250003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45969.051306250003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45969.051306250003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45969.051306250003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45969.051306250003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45969.051306250003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45969.051306250003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45969.051306250003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45969.051306250003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45969.051306250003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45969.051306250003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45969.051306250003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45969.051306250003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45969.051306250003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45969.051306250003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45969.051306250003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45969.051306250003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45969.051306250003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45969.051306250003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45969.051306250003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45969.051306250003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45969.051306250003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45969.051306250003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45969.051306250003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45969.051306250003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45969.051306250003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45969.051306250003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45969.051306250003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45969.051306250003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45969.051306250003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45969.051306250003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45969.051306250003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45969.051306250003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45969.051306250003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45969.051306250003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45969.051306250003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45969.051306250003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45969.051306250003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45969.051306250003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45969.051306250003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45969.051306250003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45969.051306250003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45969.051306250003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45969.051306250003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45969.051306250003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45969.051306250003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45969.051306250003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45969.051306250003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45969.051306250003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45969.051306250003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45969.051306250003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45969.051306250003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45969.051306250003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45969.051306250003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45969.051306250003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45969.051306250003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45969.051306250003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45969.051306250003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45969.051306250003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45969.051306250003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45969.051306250003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45969.051306250003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45969.051306250003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45969.051306250003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45969.051306250003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45969.051306250003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45969.051306250003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45969.051306250003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45969.051306250003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45969.051306250003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45969.051306250003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45969.051306250003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45969.051306250003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45969.051306250003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45969.051306250003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45969.051306250003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45969.051306250003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45969.051306250003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45969.051306250003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45969.051306250003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45969.051306250003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45969.051306250003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45969.051306250003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45969.051306250003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45969.051306250003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45969.051306250003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45969.051306250003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45969.051306250003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45969.051306250003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45969.051306250003</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45969.051306250003</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77.219246064814797</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2">
        <f t="shared" ref="G3" ca="1" si="0">IFERROR(NOW()-F3,"")</f>
        <v>42.862428935186472</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ca="1">IFERROR(NOW()-F4,"")</f>
        <v>20.390195138890704</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107" t="s">
        <v>39021</v>
      </c>
      <c r="F5" s="131">
        <v>45968.848599537036</v>
      </c>
      <c r="G5" s="132">
        <f ca="1">IFERROR(NOW()-F5,"")</f>
        <v>0.20270671296748333</v>
      </c>
      <c r="H5" s="131">
        <v>45968.827465277776</v>
      </c>
      <c r="I5" s="130" t="str">
        <f>IFERROR(VLOOKUP(D5,DB!A:F,6,0),"")</f>
        <v>SCECO</v>
      </c>
      <c r="J5" s="130" t="str">
        <f>IFERROR(VLOOKUP(D5,DB!A:G,7,0),"")</f>
        <v>Dead</v>
      </c>
      <c r="K5" s="130" t="s">
        <v>39118</v>
      </c>
      <c r="L5" s="130" t="str">
        <f>IFERROR(VLOOKUP(D5,DB!A:I,9,0),"")</f>
        <v>Latis</v>
      </c>
    </row>
    <row r="6" spans="1:13" ht="15">
      <c r="A6" s="130"/>
      <c r="B6" s="130" t="str">
        <f>IFERROR(VLOOKUP(D6,DB!A:K,11,0),"")</f>
        <v/>
      </c>
      <c r="C6" s="130"/>
      <c r="D6" s="130"/>
      <c r="E6" s="130"/>
      <c r="F6" s="131"/>
      <c r="G6" s="132">
        <f ca="1">IFERROR(NOW()-F6,"")</f>
        <v>45969.051306250003</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45969.051306250003</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45969.051306250003</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45969.051306250003</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45969.051306250003</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45969.051306250003</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45969.051306250003</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45969.051306250003</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45969.051306250003</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45969.051306250003</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45969.051306250003</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45969.051306250003</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45969.051306250003</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45969.051306250003</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45969.051306250003</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45969.051306250003</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45969.051306250003</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45969.051306250003</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45969.051306250003</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45969.051306250003</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45969.051306250003</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45969.051306250003</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45969.051306250003</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45969.051306250003</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45969.051306250003</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45969.051306250003</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45969.051306250003</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45969.051306250003</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45969.051306250003</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45969.051306250003</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45969.051306250003</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45969.051306250003</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45969.051306250003</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45969.051306250003</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45969.051306250003</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45969.051306250003</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45969.051306250003</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45969.051306250003</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45969.051306250003</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45969.051306250003</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45969.051306250003</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45969.051306250003</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45969.051306250003</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45969.051306250003</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45969.051306250003</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45969.051306250003</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45969.051306250003</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45969.051306250003</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45969.051306250003</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45969.051306250003</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45969.051306250003</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45969.051306250003</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45969.051306250003</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45969.051306250003</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45969.051306250003</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45969.051306250003</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45969.051306250003</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45969.051306250003</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45969.051306250003</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45969.051306250003</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45969.051306250003</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45969.051306250003</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45969.051306250003</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45969.051306250003</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45969.051306250003</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45969.051306250003</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45969.051306250003</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45969.051306250003</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45969.051306250003</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45969.051306250003</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45969.051306250003</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45969.051306250003</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45969.051306250003</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45969.051306250003</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45969.051306250003</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45969.051306250003</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45969.051306250003</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45969.051306250003</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45969.051306250003</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45969.051306250003</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45969.051306250003</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45969.051306250003</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45969.051306250003</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45969.051306250003</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45969.051306250003</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45969.051306250003</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45969.051306250003</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45969.051306250003</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45969.051306250003</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45969.051306250003</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45969.051306250003</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45969.051306250003</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45969.051306250003</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45969.051306250003</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45969.051306250003</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45969.051306250003</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45969.051306250003</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45969.051306250003</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45969.051306250003</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45969.051306250003</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45969.051306250003</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45969.051306250003</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45969.051306250003</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45969.051306250003</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45969.051306250003</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45969.051306250003</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45969.051306250003</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45969.051306250003</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45969.051306250003</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45969.051306250003</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45969.051306250003</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45969.051306250003</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45969.051306250003</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45969.051306250003</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45969.051306250003</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45969.051306250003</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45969.051306250003</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45969.051306250003</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45969.051306250003</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45969.051306250003</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45969.051306250003</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45969.051306250003</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45969.051306250003</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45969.051306250003</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45969.051306250003</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45969.051306250003</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45969.051306250003</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45969.051306250003</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45969.051306250003</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45969.051306250003</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45969.051306250003</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45969.051306250003</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45969.051306250003</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45969.051306250003</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45969.051306250003</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45969.051306250003</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45969.051306250003</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45969.051306250003</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45969.051306250003</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45969.051306250003</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45969.051306250003</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45969.051306250003</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45969.051306250003</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45969.051306250003</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45969.051306250003</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45969.051306250003</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45969.051306250003</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45969.051306250003</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45969.051306250003</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45969.051306250003</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45969.051306250003</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45969.051306250003</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45969.051306250003</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45969.051306250003</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45969.051306250003</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45969.051306250003</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45969.051306250003</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45969.051306250003</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45969.051306250003</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45969.051306250003</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45969.051306250003</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45969.051306250003</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45969.051306250003</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45969.051306250003</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45969.051306250003</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45969.051306250003</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45969.051306250003</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45969.051306250003</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45969.051306250003</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45969.051306250003</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45969.051306250003</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45969.051306250003</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45969.051306250003</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45969.051306250003</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45969.051306250003</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45969.051306250003</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45969.051306250003</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45969.051306250003</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45969.051306250003</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45969.051306250003</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45969.051306250003</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45969.051306250003</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45969.051306250003</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45969.051306250003</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45969.051306250003</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45969.051306250003</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45969.051306250003</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45969.051306250003</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45969.051306250003</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45969.051306250003</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45969.051306250003</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45969.051306250003</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45969.051306250003</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45969.051306250003</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45969.051306250003</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45969.051306250003</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45969.051306250003</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45969.051306250003</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45969.051306250003</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45969.051306250003</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45969.051306250003</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45969.051306250003</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45969.051306250003</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45969.051306250003</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45969.051306250003</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45969.051306250003</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45969.051306250003</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45969.051306250003</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45969.051306250003</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45969.051306250003</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45969.051306250003</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45969.051306250003</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45969.051306250003</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45969.051306250003</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45969.051306250003</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45969.051306250003</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45969.051306250003</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45969.051306250003</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45969.051306250003</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45969.051306250003</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45969.051306250003</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45969.051306250003</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45969.051306250003</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45969.051306250003</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45969.051306250003</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45969.051306250003</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45969.051306250003</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45969.051306250003</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45969.051306250003</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45969.051306250003</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45969.051306250003</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45969.051306250003</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45969.051306250003</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45969.051306250003</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45969.051306250003</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45969.051306250003</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45969.051306250003</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45969.051306250003</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45969.051306250003</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45969.051306250003</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45969.051306250003</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45969.051306250003</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45969.051306250003</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45969.051306250003</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45969.051306250003</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45969.051306250003</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45969.051306250003</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45969.051306250003</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45969.051306250003</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45969.051306250003</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45969.051306250003</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45969.051306250003</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45969.051306250003</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45969.051306250003</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45969.051306250003</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45969.051306250003</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45969.051306250003</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45969.051306250003</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45969.051306250003</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45969.051306250003</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45969.051306250003</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45969.051306250003</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45969.051306250003</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45969.051306250003</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45969.051306250003</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45969.051306250003</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45969.051306250003</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45969.051306250003</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45969.051306250003</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45969.051306250003</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45969.051306250003</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45969.051306250003</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45969.051306250003</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4">
        <v>45968.900740740741</v>
      </c>
      <c r="G2" s="145">
        <f ca="1">IFERROR(NOW()-F2,"-")</f>
        <v>0.15056550926237833</v>
      </c>
      <c r="H2" s="146">
        <v>45968.893738425926</v>
      </c>
      <c r="I2" s="86" t="str">
        <f>IFERROR(VLOOKUP(D2,DB!A:F,6,0),"")</f>
        <v>Generator-SG</v>
      </c>
      <c r="J2" s="61" t="str">
        <f>IFERROR(VLOOKUP(D2,DB!A:G,7,0),"")</f>
        <v>Dead</v>
      </c>
      <c r="K2" s="147" t="s">
        <v>39120</v>
      </c>
      <c r="L2" s="148" t="str">
        <f>IFERROR(VLOOKUP(D2,DB!A:I,9,0),"")</f>
        <v>Latis</v>
      </c>
    </row>
    <row r="3" spans="1:12" ht="31.5" customHeight="1">
      <c r="A3" s="86"/>
      <c r="B3" s="61" t="str">
        <f>IFERROR(VLOOKUP(D3,DB!A:K,11,0),"")</f>
        <v/>
      </c>
      <c r="C3" s="61"/>
      <c r="D3" s="61"/>
      <c r="E3" s="61"/>
      <c r="F3" s="144"/>
      <c r="G3" s="145">
        <f ca="1">IFERROR(NOW()-F3,"-")</f>
        <v>45969.051306250003</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45969.051306250003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45969.051306250003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45969.051306250003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45969.051306250003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45969.051306250003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45969.051306250003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45969.051306250003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45969.051306250003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45969.051306250003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45969.051306250003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45969.051306250003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45969.051306250003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45969.051306250003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45969.051306250003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45969.051306250003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45969.051306250003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45969.051306250003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2025-11-07T22:15:44Z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