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16" documentId="13_ncr:1_{F6CB121F-512D-4AA6-A0C1-0FB36C537598}" xr6:coauthVersionLast="47" xr6:coauthVersionMax="47" xr10:uidLastSave="{B590B7D0-B633-4429-9444-69F3B3329A8B}"/>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<sst xmlns="http://schemas.openxmlformats.org/spreadsheetml/2006/main" count="180281" uniqueCount="39125">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</sst>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298.32640856481157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-3.0940972224925645E-2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45961.274834490738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45961.274834490738</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45961.274834490738</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45961.274834490738</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45961.274834490738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45961.274834490738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45961.274834490738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45961.274834490738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45961.274834490738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45961.274834490738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45961.274834490738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45961.274834490738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45961.274834490738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45961.274834490738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45961.274834490738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45961.274834490738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45961.274834490738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45961.274834490738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45961.274834490738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45961.274834490738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45961.274834490738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45961.274834490738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45961.274834490738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45961.274834490738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45961.274834490738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45961.274834490738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45961.274834490738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45961.274834490738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45961.274834490738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45961.274834490738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45961.274834490738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45961.274834490738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45961.274834490738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45961.274834490738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45961.274834490738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45961.274834490738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45961.274834490738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45961.274834490738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45961.274834490738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45961.274834490738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45961.274834490738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45961.274834490738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45961.274834490738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45961.274834490738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45961.274834490738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45961.274834490738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45961.274834490738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45961.274834490738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45961.274834490738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45961.274834490738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45961.274834490738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45961.274834490738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45961.274834490738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45961.274834490738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45961.274834490738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45961.274834490738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45961.274834490738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45961.274834490738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45961.274834490738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45961.274834490738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45961.274834490738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45961.274834490738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45961.274834490738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45961.274834490738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45961.274834490738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45961.274834490738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45961.274834490738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45961.274834490738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45961.274834490738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45961.274834490738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45961.274834490738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45961.274834490738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45961.274834490738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45961.274834490738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45961.274834490738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45961.274834490738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45961.274834490738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45961.274834490738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45961.274834490738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45961.274834490738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45961.274834490738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45961.274834490738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45961.274834490738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45961.274834490738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45961.274834490738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45961.274834490738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45961.274834490738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45961.274834490738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45961.274834490738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45961.274834490738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45961.274834490738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45961.274834490738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45961.274834490738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45961.274834490738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45961.274834490738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45961.274834490738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45961.274834490738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45961.274834490738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45961.274834490738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45961.274834490738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45961.274834490738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45961.274834490738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45961.274834490738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45961.274834490738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45961.274834490738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45961.274834490738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45961.274834490738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45961.274834490738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45961.274834490738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45961.274834490738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45961.274834490738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45961.274834490738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45961.274834490738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45961.274834490738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45961.274834490738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45961.274834490738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45961.274834490738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45961.274834490738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45961.274834490738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45961.274834490738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45961.274834490738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45961.274834490738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45961.274834490738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45961.274834490738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45961.274834490738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45961.274834490738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45961.274834490738</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45961.274834490738</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136.27499652777624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2.5327511574068922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2.1142361110833008E-2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45961.274834490738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45961.274834490738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45961.274834490738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45961.274834490738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45961.274834490738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45961.274834490738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45961.274834490738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45961.274834490738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45961.274834490738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45961.274834490738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45961.274834490738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45961.274834490738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45961.274834490738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45961.274834490738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45961.274834490738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45961.274834490738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45961.274834490738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45961.274834490738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45961.274834490738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45961.274834490738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45961.274834490738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45961.274834490738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45961.274834490738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45961.274834490738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45961.274834490738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45961.274834490738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45961.274834490738</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45961.274834490738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45961.274834490738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45961.274834490738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45961.274834490738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45961.274834490738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45961.274834490738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45961.274834490738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45961.274834490738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45961.274834490738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45961.274834490738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45961.274834490738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45961.274834490738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45961.274834490738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45961.274834490738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45961.274834490738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45961.274834490738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45961.274834490738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45961.274834490738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45961.274834490738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45961.274834490738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45961.274834490738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45961.274834490738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45961.274834490738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45961.274834490738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45961.274834490738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45961.274834490738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45961.274834490738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45961.274834490738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45961.274834490738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45961.274834490738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45961.274834490738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45961.274834490738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45961.274834490738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45961.274834490738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45961.274834490738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45961.274834490738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45961.274834490738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45961.274834490738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45961.274834490738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45961.274834490738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45961.274834490738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45961.274834490738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45961.274834490738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45961.274834490738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45961.274834490738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45961.274834490738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45961.274834490738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45961.274834490738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45961.274834490738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45961.274834490738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45961.274834490738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45961.274834490738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45961.274834490738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45961.274834490738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45961.274834490738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45961.274834490738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45961.274834490738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45961.274834490738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45961.274834490738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45961.274834490738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45961.274834490738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45961.274834490738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45961.274834490738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45961.274834490738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45961.274834490738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45961.274834490738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45961.274834490738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45961.274834490738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45961.274834490738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45961.274834490738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45961.274834490738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45961.274834490738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45961.274834490738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45961.274834490738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45961.274834490738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45961.274834490738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45961.274834490738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45961.274834490738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45961.274834490738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45961.274834490738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45961.274834490738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45961.274834490738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45961.274834490738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45961.274834490738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45961.274834490738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45961.274834490738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45961.274834490738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45961.274834490738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45961.274834490738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45961.274834490738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45961.274834490738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45961.274834490738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45961.274834490738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45961.274834490738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45961.274834490738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45961.274834490738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45961.274834490738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45961.274834490738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45961.274834490738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45961.274834490738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45961.274834490738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45961.274834490738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45961.274834490738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45961.274834490738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45961.274834490738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45961.274834490738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45961.274834490738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45961.274834490738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45961.274834490738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45961.274834490738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45961.274834490738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45961.274834490738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45961.274834490738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45961.274834490738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45961.274834490738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45961.274834490738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45961.274834490738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45961.274834490738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45961.274834490738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45961.274834490738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45961.274834490738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45961.274834490738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45961.274834490738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45961.274834490738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45961.274834490738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45961.274834490738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45961.274834490738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45961.274834490738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45961.274834490738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45961.274834490738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45961.274834490738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45961.274834490738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45961.274834490738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45961.274834490738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45961.274834490738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45961.274834490738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45961.274834490738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45961.274834490738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45961.274834490738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45961.274834490738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45961.274834490738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45961.274834490738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45961.274834490738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45961.274834490738</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45961.274834490738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45961.274834490738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45961.274834490738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45961.274834490738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45961.274834490738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45961.274834490738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45961.274834490738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45961.274834490738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45961.274834490738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45961.274834490738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45961.274834490738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45961.274834490738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45961.274834490738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45961.274834490738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45961.274834490738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45961.274834490738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45961.274834490738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45961.274834490738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45961.274834490738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45961.274834490738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45961.274834490738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45961.274834490738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45961.274834490738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45961.274834490738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45961.274834490738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45961.274834490738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45961.274834490738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45961.274834490738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45961.274834490738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45961.274834490738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45961.274834490738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45961.274834490738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45961.274834490738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45961.274834490738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45961.274834490738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45961.274834490738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45961.274834490738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45961.274834490738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45961.274834490738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45961.274834490738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45961.274834490738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45961.274834490738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45961.274834490738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45961.274834490738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45961.274834490738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45961.274834490738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45961.274834490738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45961.274834490738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45961.274834490738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45961.274834490738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45961.274834490738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45961.274834490738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45961.274834490738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45961.274834490738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45961.274834490738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45961.274834490738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45961.274834490738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45961.274834490738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45961.274834490738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45961.274834490738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45961.274834490738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45961.274834490738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45961.274834490738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45961.274834490738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45961.274834490738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45961.274834490738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45961.274834490738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45961.274834490738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45961.274834490738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45961.274834490738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45961.274834490738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45961.274834490738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45961.274834490738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45961.274834490738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45961.274834490738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45961.274834490738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45961.274834490738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45961.274834490738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45961.274834490738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45961.274834490738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45961.274834490738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45961.274834490738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45961.274834490738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45961.274834490738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45961.274834490738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45961.274834490738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45961.274834490738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45961.274834490738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45961.274834490738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45961.274834490738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45961.274834490738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45961.274834490738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45961.274834490738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45961.274834490738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45961.274834490738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45961.274834490738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45961.274834490738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45961.274834490738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45961.274834490738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45961.274834490738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45961.274834490738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45961.274834490738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45961.274834490738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45961.274834490738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45961.274834490738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45961.274834490738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45961.274834490738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45961.274834490738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45961.274834490738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45961.274834490738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45961.274834490738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45961.274834490738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45961.274834490738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45961.274834490738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45961.274834490738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45961.274834490738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45961.274834490738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45961.274834490738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45961.274834490738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45961.274834490738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45961.274834490738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45961.274834490738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45961.274834490738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45961.274834490738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45961.274834490738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45961.274834490738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45961.274834490738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45961.274834490738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45961.274834490738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45961.274834490738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45961.274834490738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45961.274834490738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45961.274834490738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45961.274834490738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45961.274834490738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45961.274834490738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45961.274834490738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45961.274834490738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45961.274834490738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45961.274834490738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45961.274834490738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45961.274834490738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45961.274834490738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45961.274834490738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45961.274834490738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45961.274834490738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45961.274834490738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45961.274834490738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45961.274834490738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45961.274834490738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45961.274834490738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45961.274834490738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45961.274834490738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45961.274834490738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45961.274834490738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45961.274834490738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45961.274834490738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45961.274834490738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45961.274834490738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45961.274834490738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45961.274834490738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45961.274834490738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45961.274834490738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45961.274834490738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45961.274834490738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45961.274834490738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45961.274834490738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45961.274834490738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45961.274834490738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45961.274834490738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45961.274834490738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45961.274834490738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45961.274834490738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45961.274834490738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45961.274834490738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45961.274834490738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45961.274834490738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45961.274834490738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45961.274834490738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45961.274834490738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45961.274834490738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45961.274834490738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45961.274834490738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45961.274834490738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45961.274834490738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45961.274834490738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45961.274834490738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45961.274834490738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45961.274834490738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45961.274834490738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45961.274834490738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45961.274834490738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45961.274834490738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45961.274834490738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45961.274834490738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45961.274834490738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45961.274834490738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45961.274834490738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45961.274834490738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45961.274834490738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45961.274834490738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45961.274834490738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45961.274834490738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45961.274834490738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45961.274834490738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45961.274834490738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45961.274834490738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45961.274834490738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45961.274834490738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45961.274834490738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45961.274834490738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45961.274834490738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45961.274834490738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45961.274834490738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45961.274834490738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45961.274834490738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45961.274834490738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45961.274834490738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45961.274834490738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45961.274834490738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45961.274834490738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45961.274834490738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45961.274834490738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45961.274834490738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45961.274834490738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45961.274834490738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45961.274834490738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45961.274834490738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45961.274834490738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45961.274834490738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45961.274834490738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45961.274834490738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45961.274834490738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45961.274834490738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45961.274834490738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45961.274834490738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45961.274834490738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45961.274834490738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45961.274834490738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45961.274834490738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45961.274834490738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45961.274834490738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45961.274834490738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45961.274834490738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45961.274834490738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45961.274834490738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45961.274834490738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45961.274834490738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45961.274834490738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45961.274834490738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45961.274834490738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45961.274834490738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45961.274834490738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45961.274834490738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45961.274834490738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45961.274834490738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45961.274834490738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45961.274834490738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45961.274834490738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45961.274834490738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45961.274834490738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45961.274834490738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45961.274834490738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45961.274834490738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45961.274834490738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45961.274834490738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45961.274834490738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45961.274834490738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45961.274834490738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45961.274834490738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45961.274834490738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45961.274834490738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45961.274834490738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45961.274834490738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45961.274834490738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45961.274834490738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45961.274834490738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45961.274834490738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45961.274834490738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45961.274834490738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45961.274834490738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45961.274834490738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45961.274834490738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45961.274834490738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45961.274834490738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45961.274834490738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45961.274834490738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45961.274834490738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45961.274834490738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45961.274834490738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45961.274834490738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45961.274834490738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45961.274834490738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45961.274834490738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45961.274834490738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45961.274834490738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45961.274834490738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45961.274834490738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45961.274834490738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45961.274834490738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45961.274834490738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45961.274834490738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45961.274834490738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45961.274834490738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45961.274834490738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45961.274834490738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45961.274834490738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45961.274834490738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45961.274834490738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45961.274834490738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45961.274834490738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45961.274834490738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45961.274834490738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45961.274834490738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45961.274834490738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45961.274834490738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45961.274834490738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45961.274834490738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45961.274834490738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45961.274834490738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45961.274834490738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45961.274834490738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45961.274834490738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45961.274834490738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45961.274834490738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45961.274834490738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45961.274834490738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45961.274834490738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45961.274834490738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45961.274834490738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45961.274834490738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45961.274834490738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45961.274834490738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45961.274834490738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45961.274834490738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45961.274834490738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45961.274834490738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45961.274834490738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45961.274834490738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45961.274834490738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45961.274834490738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45961.274834490738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45961.274834490738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45961.274834490738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45961.274834490738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45961.274834490738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45961.274834490738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45961.274834490738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45961.274834490738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45961.274834490738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45961.274834490738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45961.274834490738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45961.274834490738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45961.274834490738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45961.274834490738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45961.274834490738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45961.274834490738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45961.274834490738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45961.274834490738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45961.274834490738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45961.274834490738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45961.274834490738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45961.274834490738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45961.274834490738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45961.274834490738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45961.274834490738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45961.274834490738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45961.274834490738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45961.274834490738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45961.274834490738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45961.274834490738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45961.274834490738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45961.274834490738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45961.274834490738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45961.274834490738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45961.274834490738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45961.274834490738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45961.274834490738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45961.274834490738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45961.274834490738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45961.274834490738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45961.274834490738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45961.274834490738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45961.274834490738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45961.274834490738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45961.274834490738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45961.274834490738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45961.274834490738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45961.274834490738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45961.274834490738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45961.274834490738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45961.274834490738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45961.274834490738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45961.274834490738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45961.274834490738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45961.274834490738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45961.274834490738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45961.274834490738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45961.274834490738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45961.274834490738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45961.274834490738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45961.274834490738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45961.274834490738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45961.274834490738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45961.274834490738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45961.274834490738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45961.274834490738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45961.274834490738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45961.274834490738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45961.274834490738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45961.274834490738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45961.274834490738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45961.274834490738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45961.274834490738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45961.274834490738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45961.274834490738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45961.274834490738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45961.274834490738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45961.274834490738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45961.274834490738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45961.274834490738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45961.274834490738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45961.274834490738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45961.274834490738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45961.274834490738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45961.274834490738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45961.274834490738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45961.274834490738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45961.274834490738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45961.274834490738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45961.274834490738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45961.274834490738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45961.274834490738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45961.274834490738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45961.274834490738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45961.274834490738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45961.274834490738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45961.274834490738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45961.274834490738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45961.274834490738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45961.274834490738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45961.274834490738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45961.274834490738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45961.274834490738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45961.274834490738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45961.274834490738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45961.274834490738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45961.274834490738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45961.274834490738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45961.274834490738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45961.274834490738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45961.274834490738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45961.274834490738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45961.274834490738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45961.274834490738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45961.274834490738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45961.274834490738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45961.274834490738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45961.274834490738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45961.274834490738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45961.274834490738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45961.274834490738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45961.274834490738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45961.274834490738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45961.274834490738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45961.274834490738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45961.274834490738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45961.274834490738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45961.274834490738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45961.274834490738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45961.274834490738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45961.274834490738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45961.274834490738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45961.274834490738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45961.274834490738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45961.274834490738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45961.274834490738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45961.274834490738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45961.274834490738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45961.274834490738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45961.274834490738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45961.274834490738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45961.274834490738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45961.274834490738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45961.274834490738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45961.274834490738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45961.274834490738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45961.274834490738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45961.274834490738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45961.274834490738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45961.274834490738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45961.274834490738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45961.274834490738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45961.274834490738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45961.274834490738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45961.274834490738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45961.274834490738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45961.274834490738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45961.274834490738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45961.274834490738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45961.274834490738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45961.274834490738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45961.274834490738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45961.274834490738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45961.274834490738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45961.274834490738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45961.274834490738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45961.274834490738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45961.274834490738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45961.274834490738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45961.274834490738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45961.274834490738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45961.274834490738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45961.274834490738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45961.274834490738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45961.274834490738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45961.274834490738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45961.274834490738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45961.274834490738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45961.274834490738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45961.274834490738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45961.274834490738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45961.274834490738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45961.274834490738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45961.274834490738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45961.274834490738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45961.274834490738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45961.274834490738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45961.274834490738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45961.274834490738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45961.274834490738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45961.274834490738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45961.274834490738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45961.274834490738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45961.274834490738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45961.274834490738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45961.274834490738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45961.274834490738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45961.274834490738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45961.274834490738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45961.274834490738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45961.274834490738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45961.274834490738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45961.274834490738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45961.274834490738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45961.274834490738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45961.274834490738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45961.274834490738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45961.274834490738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45961.274834490738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45961.274834490738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45961.274834490738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45961.274834490738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45961.274834490738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45961.274834490738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45961.274834490738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45961.274834490738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45961.274834490738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45961.274834490738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45961.274834490738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45961.274834490738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45961.274834490738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45961.274834490738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45961.274834490738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45961.274834490738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45961.274834490738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45961.274834490738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45961.274834490738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45961.274834490738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45961.274834490738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45961.274834490738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45961.274834490738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45961.274834490738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45961.274834490738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45961.274834490738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45961.274834490738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45961.274834490738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45961.274834490738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45961.274834490738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45961.274834490738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45961.274834490738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45961.274834490738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45961.274834490738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45961.274834490738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45961.274834490738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45961.274834490738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45961.274834490738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45961.274834490738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45961.274834490738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45961.274834490738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45961.274834490738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45961.274834490738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45961.274834490738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45961.274834490738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45961.274834490738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45961.274834490738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45961.274834490738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45961.274834490738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45961.274834490738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45961.274834490738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45961.274834490738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45961.274834490738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45961.274834490738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45961.274834490738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45961.274834490738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45961.274834490738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45961.274834490738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45961.274834490738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45961.274834490738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45961.274834490738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45961.274834490738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45961.274834490738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45961.274834490738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45961.274834490738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45961.274834490738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45961.274834490738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45961.274834490738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45961.274834490738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45961.274834490738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45961.274834490738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45961.274834490738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45961.274834490738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45961.274834490738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45961.274834490738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45961.274834490738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45961.274834490738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45961.274834490738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45961.274834490738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45961.274834490738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45961.274834490738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45961.274834490738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45961.274834490738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45961.274834490738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45961.274834490738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45961.274834490738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45961.274834490738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45961.274834490738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45961.274834490738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45961.274834490738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45961.274834490738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45961.274834490738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45961.274834490738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45961.274834490738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45961.274834490738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45961.274834490738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45961.274834490738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45961.274834490738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45961.274834490738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45961.274834490738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45961.274834490738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45961.274834490738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45961.274834490738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45961.274834490738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45961.274834490738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45961.274834490738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45961.274834490738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45961.274834490738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45961.274834490738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45961.274834490738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45961.274834490738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45961.274834490738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45961.274834490738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45961.274834490738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45961.274834490738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45961.274834490738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45961.274834490738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45961.274834490738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45961.274834490738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45961.274834490738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45961.274834490738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45961.274834490738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45961.274834490738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45961.274834490738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45961.274834490738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45961.274834490738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45961.274834490738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45961.274834490738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45961.274834490738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45961.274834490738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45961.274834490738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45961.274834490738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45961.274834490738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45961.274834490738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45961.274834490738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45961.274834490738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45961.274834490738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45961.274834490738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45961.274834490738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45961.274834490738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45961.274834490738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45961.274834490738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45961.274834490738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45961.274834490738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45961.274834490738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45961.274834490738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45961.274834490738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45961.274834490738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45961.274834490738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45961.274834490738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45961.274834490738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45961.274834490738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45961.274834490738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45961.274834490738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45961.274834490738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45961.274834490738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45961.274834490738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45961.274834490738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45961.274834490738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45961.274834490738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45961.274834490738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45961.274834490738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45961.274834490738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45961.274834490738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45961.274834490738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45961.274834490738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45961.274834490738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45961.274834490738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45961.274834490738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45961.274834490738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45961.274834490738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45961.274834490738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45961.274834490738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45961.274834490738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45961.274834490738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45961.274834490738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45961.274834490738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45961.274834490738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45961.274834490738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45961.274834490738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45961.274834490738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45961.274834490738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45961.274834490738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45961.274834490738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45961.274834490738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45961.274834490738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45961.274834490738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45961.274834490738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45961.274834490738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45961.274834490738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45961.274834490738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45961.274834490738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45961.274834490738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45961.274834490738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45961.274834490738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45961.274834490738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45961.274834490738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45961.274834490738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45961.274834490738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45961.274834490738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45961.274834490738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45961.274834490738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45961.274834490738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45961.274834490738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45961.274834490738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45961.274834490738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45961.274834490738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45961.274834490738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45961.274834490738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45961.274834490738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45961.274834490738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45961.274834490738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45961.274834490738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45961.274834490738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45961.274834490738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45961.274834490738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45961.274834490738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45961.274834490738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45961.274834490738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45961.274834490738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45961.274834490738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45961.274834490738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45961.274834490738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45961.274834490738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45961.274834490738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45961.274834490738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45961.274834490738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45961.274834490738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45961.274834490738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45961.274834490738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45961.274834490738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45961.274834490738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45961.274834490738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45961.274834490738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45961.274834490738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45961.274834490738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45961.274834490738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45961.274834490738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45961.274834490738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45961.274834490738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45961.274834490738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45961.274834490738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45961.274834490738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45961.274834490738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45961.274834490738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45961.274834490738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45961.274834490738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45961.274834490738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45961.274834490738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45961.274834490738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45961.274834490738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45961.274834490738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45961.274834490738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45961.274834490738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45961.274834490738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45961.274834490738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45961.274834490738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45961.274834490738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45961.274834490738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45961.274834490738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45961.274834490738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45961.274834490738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45961.274834490738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45961.274834490738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45961.274834490738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45961.274834490738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45961.274834490738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45961.274834490738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45961.274834490738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45961.274834490738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45961.274834490738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45961.274834490738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45961.274834490738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45961.274834490738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45961.274834490738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45961.274834490738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45961.274834490738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45961.274834490738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45961.274834490738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45961.274834490738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45961.274834490738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45961.274834490738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45961.274834490738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45961.274834490738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45961.274834490738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45961.274834490738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45961.274834490738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45961.274834490738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45961.274834490738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45961.274834490738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45961.274834490738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45961.274834490738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45961.274834490738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45961.274834490738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45961.274834490738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45961.274834490738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45961.274834490738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45961.274834490738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45961.274834490738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45961.274834490738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45961.274834490738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45961.274834490738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45961.274834490738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45961.274834490738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45961.274834490738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45961.274834490738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45961.274834490738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45961.274834490738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45961.274834490738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45961.274834490738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45961.274834490738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45961.274834490738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45961.274834490738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45961.274834490738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45961.274834490738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45961.274834490738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45961.274834490738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45961.274834490738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45961.274834490738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45961.274834490738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45961.274834490738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45961.274834490738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45961.274834490738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45961.274834490738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45961.274834490738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45961.274834490738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45961.274834490738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45961.274834490738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45961.274834490738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45961.274834490738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45961.274834490738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45961.274834490738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45961.274834490738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45961.274834490738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45961.274834490738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45961.274834490738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45961.274834490738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45961.274834490738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45961.274834490738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45961.274834490738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45961.274834490738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45961.274834490738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45961.274834490738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45961.274834490738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45961.274834490738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45961.274834490738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45961.274834490738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45961.274834490738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45961.274834490738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45961.274834490738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45961.274834490738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45961.274834490738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45961.274834490738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45961.274834490738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45961.274834490738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45961.274834490738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45961.274834490738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45961.274834490738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45961.274834490738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45961.274834490738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45961.274834490738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45961.274834490738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45961.274834490738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45961.274834490738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45961.274834490738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45961.274834490738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45961.274834490738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45961.274834490738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45961.274834490738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45961.274834490738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45961.274834490738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45961.274834490738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45961.274834490738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45961.274834490738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45961.274834490738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45961.274834490738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45961.274834490738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45961.274834490738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45961.274834490738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45961.274834490738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45961.274834490738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45961.274834490738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45961.274834490738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45961.274834490738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45961.274834490738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45961.274834490738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45961.274834490738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45961.274834490738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45961.274834490738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45961.274834490738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45961.274834490738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45961.274834490738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45961.274834490738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45961.274834490738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45961.274834490738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45961.274834490738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45961.274834490738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45961.274834490738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45961.274834490738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45961.274834490738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45961.274834490738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45961.274834490738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45961.274834490738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45961.274834490738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45961.274834490738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45961.274834490738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45961.274834490738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45961.274834490738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45961.274834490738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45961.274834490738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45961.274834490738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45961.274834490738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45961.274834490738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45961.274834490738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45961.274834490738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45961.274834490738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45961.274834490738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45961.274834490738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45961.274834490738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45961.274834490738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45961.274834490738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45961.274834490738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45961.274834490738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45961.274834490738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45961.274834490738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45961.274834490738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45961.274834490738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45961.274834490738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45961.274834490738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45961.274834490738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45961.274834490738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45961.274834490738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45961.274834490738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45961.274834490738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45961.274834490738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45961.274834490738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45961.274834490738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45961.274834490738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45961.274834490738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45961.274834490738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45961.274834490738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45961.274834490738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45961.274834490738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45961.274834490738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45961.274834490738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45961.274834490738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45961.274834490738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45961.274834490738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45961.274834490738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45961.274834490738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45961.274834490738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45961.274834490738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45961.274834490738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45961.274834490738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45961.274834490738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45961.274834490738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45961.274834490738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45961.274834490738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45961.274834490738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45961.274834490738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45961.274834490738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45961.274834490738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45961.274834490738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45961.274834490738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45961.274834490738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45961.274834490738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45961.274834490738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45961.274834490738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45961.274834490738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45961.274834490738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45961.274834490738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45961.274834490738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45961.274834490738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45961.274834490738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45961.274834490738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45961.274834490738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45961.274834490738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45961.274834490738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45961.274834490738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45961.274834490738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45961.274834490738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45961.274834490738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45961.274834490738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45961.274834490738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45961.274834490738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45961.274834490738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45961.274834490738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45961.274834490738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45961.274834490738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45961.274834490738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45961.274834490738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45961.274834490738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45961.274834490738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45961.274834490738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45961.274834490738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45961.274834490738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45961.274834490738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45961.274834490738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45961.274834490738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45961.274834490738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45961.274834490738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45961.274834490738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45961.274834490738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45961.274834490738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45961.274834490738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45961.274834490738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45961.274834490738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45961.274834490738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45961.274834490738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45961.274834490738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45961.274834490738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45961.274834490738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45961.274834490738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45961.274834490738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45961.274834490738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45961.274834490738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45961.274834490738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45961.274834490738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45961.274834490738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45961.274834490738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45961.274834490738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45961.274834490738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45961.274834490738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45961.274834490738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45961.274834490738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45961.274834490738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45961.274834490738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45961.274834490738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45961.274834490738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45961.274834490738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45961.274834490738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45961.274834490738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45961.274834490738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45961.274834490738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45961.274834490738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45961.274834490738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45961.274834490738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45961.274834490738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45961.274834490738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45961.274834490738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45961.274834490738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45961.274834490738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45961.274834490738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257.79411689814151</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0.30608449073770316</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0.19197569444077089</v>
      </c>
      <c r="H4" s="123">
        <v>45961.098749999997</v>
      </c>
      <c r="I4" s="119" t="str">
        <f>IFERROR(VLOOKUP(D4,DB!A:F,6,0),"")</f>
        <v>SCECO</v>
      </c>
      <c r="J4" s="119" t="str">
        <f>IFERROR(VLOOKUP(D4,DB!A:G,7,0),"")</f>
        <v>Vandalized+Vandalized</v>
      </c>
      <c r="K4" s="125" t="s">
        <v>39116</v>
      </c>
      <c r="L4" s="121" t="str">
        <f>IFERROR(VLOOKUP(D4,DB!A:I,9,0),"")</f>
        <v>Latis</v>
      </c>
    </row>
    <row r="5" spans="1:16" ht="15" customHeight="1">
      <c r="A5" s="119"/>
      <c r="B5" s="119" t="str">
        <f>IFERROR(VLOOKUP(D5,DB!A:K,11,0),"")</f>
        <v/>
      </c>
      <c r="C5" s="120"/>
      <c r="D5" s="94"/>
      <c r="E5" s="98"/>
      <c r="F5" s="123"/>
      <c r="G5" s="124">
        <f ca="1">IFERROR(NOW()-F5,"")</f>
        <v>45961.274834490738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45961.274834490738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45961.274834490738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45961.274834490738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45961.274834490738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45961.274834490738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45961.274834490738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45961.274834490738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45961.274834490738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45961.274834490738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45961.274834490738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45961.274834490738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45961.274834490738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45961.274834490738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45961.274834490738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45961.274834490738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45961.274834490738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45961.274834490738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45961.274834490738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45961.274834490738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45961.274834490738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45961.274834490738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45961.274834490738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45961.274834490738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45961.274834490738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45961.274834490738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45961.274834490738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45961.274834490738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45961.274834490738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45961.274834490738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45961.274834490738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45961.274834490738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45961.274834490738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45961.274834490738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45961.274834490738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45961.274834490738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45961.274834490738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45961.274834490738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45961.274834490738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45961.274834490738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45961.274834490738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45961.274834490738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45961.274834490738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45961.274834490738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45961.274834490738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45961.274834490738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45961.274834490738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45961.274834490738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45961.274834490738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45961.274834490738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45961.274834490738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45961.274834490738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45961.274834490738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45961.274834490738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45961.274834490738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45961.274834490738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45961.274834490738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45961.274834490738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45961.274834490738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45961.274834490738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45961.274834490738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45961.274834490738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45961.274834490738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45961.274834490738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45961.274834490738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45961.274834490738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45961.274834490738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45961.274834490738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45961.274834490738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45961.274834490738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45961.274834490738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45961.274834490738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45961.274834490738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45961.274834490738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45961.274834490738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45961.274834490738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45961.274834490738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45961.274834490738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45961.274834490738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45961.274834490738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45961.274834490738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45961.274834490738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45961.274834490738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45961.274834490738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45961.274834490738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45961.274834490738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45961.274834490738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45961.274834490738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45961.274834490738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45961.274834490738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45961.274834490738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45961.274834490738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45961.274834490738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45961.274834490738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45961.274834490738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45961.274834490738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45961.274834490738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45961.274834490738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45961.274834490738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45961.274834490738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45961.274834490738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45961.274834490738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45961.274834490738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45961.274834490738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45961.274834490738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45961.274834490738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45961.274834490738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45961.274834490738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45961.274834490738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45961.274834490738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45961.274834490738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45961.274834490738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45961.274834490738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45961.274834490738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45961.274834490738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45961.274834490738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45961.274834490738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45961.274834490738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45961.274834490738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45961.274834490738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45961.274834490738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45961.274834490738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45961.274834490738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45961.274834490738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45961.274834490738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45961.274834490738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45961.274834490738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45961.274834490738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45961.274834490738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45961.274834490738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45961.274834490738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45961.274834490738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45961.274834490738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45961.274834490738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45961.274834490738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45961.274834490738</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45961.274834490738</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F10" sqref="F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69.442774305549392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35.085957175921067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12.613723379625299</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33614</v>
      </c>
      <c r="E5" s="152" t="s">
        <v>39102</v>
      </c>
      <c r="F5" s="153">
        <v>45961.301261574074</v>
      </c>
      <c r="G5" s="154">
        <f ca="1">IFERROR(NOW()-F5,"")</f>
        <v>-2.6427083335875068E-2</v>
      </c>
      <c r="H5" s="153">
        <v>45961.295277777775</v>
      </c>
      <c r="I5" s="152" t="str">
        <f>IFERROR(VLOOKUP(D5,DB!A:F,6,0),"")</f>
        <v>Generator-SG</v>
      </c>
      <c r="J5" s="152" t="str">
        <f>IFERROR(VLOOKUP(D5,DB!A:G,7,0),"")</f>
        <v>Dead</v>
      </c>
      <c r="K5" s="152" t="s">
        <v>39124</v>
      </c>
      <c r="L5" s="152" t="str">
        <f>IFERROR(VLOOKUP(D5,DB!A:I,9,0),"")</f>
        <v>Latis</v>
      </c>
    </row>
    <row r="6" spans="1:13" ht="15">
      <c r="A6" s="152"/>
      <c r="B6" s="152" t="str">
        <f>IFERROR(VLOOKUP(D6,DB!A:K,11,0),"")</f>
        <v/>
      </c>
      <c r="C6" s="152"/>
      <c r="D6" s="152"/>
      <c r="E6" s="152"/>
      <c r="F6" s="153"/>
      <c r="G6" s="154">
        <f ca="1">IFERROR(NOW()-F6,"")</f>
        <v>45961.274834490738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45961.274834490738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45961.274834490738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45961.274834490738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45961.274834490738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45961.274834490738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45961.274834490738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45961.274834490738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45961.274834490738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45961.274834490738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45961.274834490738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45961.274834490738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45961.274834490738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45961.274834490738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45961.274834490738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45961.274834490738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45961.274834490738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45961.274834490738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45961.274834490738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45961.274834490738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45961.274834490738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45961.274834490738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45961.274834490738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45961.274834490738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45961.274834490738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45961.274834490738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45961.274834490738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45961.274834490738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45961.274834490738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45961.274834490738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45961.274834490738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45961.274834490738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45961.274834490738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45961.274834490738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45961.274834490738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45961.274834490738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45961.274834490738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45961.274834490738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45961.274834490738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45961.274834490738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45961.274834490738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45961.274834490738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45961.274834490738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45961.274834490738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45961.274834490738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45961.274834490738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45961.274834490738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45961.274834490738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45961.274834490738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45961.274834490738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45961.274834490738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45961.274834490738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45961.274834490738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45961.274834490738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45961.274834490738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45961.274834490738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45961.274834490738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45961.274834490738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45961.274834490738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45961.274834490738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45961.274834490738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45961.274834490738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45961.274834490738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45961.274834490738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45961.274834490738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45961.274834490738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45961.274834490738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45961.274834490738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45961.274834490738</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45961.274834490738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45961.274834490738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45961.274834490738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45961.274834490738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45961.274834490738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45961.274834490738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45961.274834490738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45961.274834490738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45961.274834490738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45961.274834490738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45961.274834490738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45961.274834490738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45961.274834490738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45961.274834490738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45961.274834490738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45961.274834490738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45961.274834490738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45961.274834490738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45961.274834490738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45961.274834490738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45961.274834490738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45961.274834490738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45961.274834490738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45961.274834490738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45961.274834490738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45961.274834490738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45961.274834490738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45961.274834490738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45961.274834490738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45961.274834490738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45961.274834490738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45961.274834490738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45961.274834490738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45961.274834490738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45961.274834490738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45961.274834490738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45961.274834490738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45961.274834490738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45961.274834490738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45961.274834490738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45961.274834490738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45961.274834490738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45961.274834490738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45961.274834490738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45961.274834490738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45961.274834490738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45961.274834490738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45961.274834490738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45961.274834490738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45961.274834490738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45961.274834490738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45961.274834490738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45961.274834490738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45961.274834490738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45961.274834490738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45961.274834490738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45961.274834490738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45961.274834490738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45961.274834490738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45961.274834490738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45961.274834490738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45961.274834490738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45961.274834490738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45961.274834490738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45961.274834490738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45961.274834490738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45961.274834490738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45961.274834490738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45961.274834490738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45961.274834490738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45961.274834490738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45961.274834490738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45961.274834490738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45961.274834490738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45961.274834490738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45961.274834490738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45961.274834490738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45961.274834490738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45961.274834490738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45961.274834490738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45961.274834490738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45961.274834490738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45961.274834490738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45961.274834490738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45961.274834490738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45961.274834490738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45961.274834490738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45961.274834490738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45961.274834490738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45961.274834490738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45961.274834490738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45961.274834490738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45961.274834490738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45961.274834490738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45961.274834490738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45961.274834490738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45961.274834490738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45961.274834490738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45961.274834490738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45961.274834490738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45961.274834490738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45961.274834490738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45961.274834490738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45961.274834490738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45961.274834490738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45961.274834490738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45961.274834490738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45961.274834490738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45961.274834490738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45961.274834490738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45961.274834490738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45961.274834490738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45961.274834490738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45961.274834490738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45961.274834490738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45961.274834490738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45961.274834490738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45961.274834490738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45961.274834490738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45961.274834490738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45961.274834490738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45961.274834490738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45961.274834490738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45961.274834490738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45961.274834490738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45961.274834490738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45961.274834490738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45961.274834490738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45961.274834490738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45961.274834490738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45961.274834490738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45961.274834490738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45961.274834490738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45961.274834490738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45961.274834490738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45961.274834490738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45961.274834490738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45961.274834490738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45961.274834490738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45961.274834490738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45961.274834490738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45961.274834490738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45961.274834490738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45961.274834490738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45961.274834490738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45961.274834490738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45961.274834490738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45961.274834490738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45961.274834490738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45961.274834490738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45961.274834490738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45961.274834490738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45961.274834490738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45961.274834490738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45961.274834490738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45961.274834490738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45961.274834490738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45961.274834490738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45961.274834490738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45961.274834490738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45961.274834490738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45961.274834490738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45961.274834490738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45961.274834490738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45961.274834490738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45961.274834490738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45961.274834490738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45961.274834490738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45961.274834490738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45961.274834490738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45961.274834490738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45961.274834490738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45961.274834490738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45961.274834490738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45961.274834490738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45961.274834490738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45961.274834490738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45961.274834490738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45961.274834490738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45961.274834490738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45961.274834490738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45961.274834490738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45961.274834490738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45961.274834490738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45961.274834490738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45961.274834490738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45961.274834490738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45961.274834490738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45961.274834490738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45961.274834490738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45961.274834490738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45961.274834490738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45961.274834490738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45961.274834490738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45961.274834490738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45961.274834490738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45961.274834490738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45961.274834490738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45961.274834490738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45961.274834490738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45961.274834490738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45961.274834490738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45961.274834490738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45961.274834490738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45961.274834490738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45961.274834490738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45961.274834490738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45961.274834490738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45961.274834490738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45961.274834490738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45961.274834490738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45961.274834490738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45961.274834490738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45961.274834490738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45961.274834490738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45961.274834490738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45961.274834490738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45961.274834490738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45961.274834490738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45961.274834490738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45961.274834490738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45961.274834490738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45961.274834490738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45961.274834490738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45961.274834490738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45961.274834490738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45961.274834490738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45961.274834490738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45961.274834490738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45961.274834490738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45961.274834490738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45961.274834490738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45961.274834490738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45961.274834490738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45961.274834490738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45961.274834490738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45961.274834490738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45961.274834490738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45961.274834490738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45961.274834490738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45961.274834490738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45961.274834490738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45961.274834490738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45961.274834490738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45961.274834490738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45961.274834490738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45961.274834490738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45961.274834490738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45961.274834490738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45961.274834490738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45961.274834490738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45961.274834490738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45961.274834490738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45961.274834490738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45961.274834490738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45961.274834490738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45961.274834490738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45961.274834490738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45961.274834490738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45961.274834490738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45961.274834490738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45961.274834490738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45961.274834490738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45961.274834490738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45961.274834490738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45961.274834490738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45961.274834490738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45961.274834490738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45961.274834490738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45961.274834490738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45961.274834490738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45961.274834490738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45961.274834490738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45961.274834490738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45961.274834490738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45961.274834490738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45961.274834490738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45961.274834490738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45961.274834490738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45961.274834490738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45961.274834490738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45961.274834490738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45961.274834490738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45961.274834490738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45961.274834490738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45961.274834490738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45961.274834490738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45961.274834490738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45961.274834490738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45961.274834490738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45961.274834490738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45961.274834490738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45961.274834490738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45961.274834490738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45961.274834490738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45961.274834490738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45961.274834490738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45961.274834490738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45961.274834490738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45961.274834490738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45961.274834490738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45961.274834490738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45961.274834490738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45961.274834490738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45961.274834490738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45961.274834490738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45961.274834490738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45961.274834490738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45961.274834490738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45961.274834490738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45961.274834490738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45961.274834490738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45961.274834490738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45961.274834490738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45961.274834490738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45961.274834490738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45961.274834490738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45961.274834490738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45961.274834490738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45961.274834490738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45961.274834490738</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45961.274834490738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45961.274834490738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45961.274834490738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45961.274834490738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45961.274834490738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45961.274834490738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45961.274834490738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45961.274834490738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45961.274834490738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45961.274834490738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45961.274834490738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45961.274834490738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45961.274834490738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45961.274834490738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45961.274834490738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45961.274834490738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45961.274834490738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45961.274834490738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45961.274834490738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45961.274834490738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45961.274834490738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45961.274834490738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45961.274834490738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45961.274834490738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45961.274834490738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45961.274834490738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45961.274834490738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45961.274834490738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45961.274834490738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45961.274834490738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45961.274834490738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45961.274834490738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45961.274834490738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45961.274834490738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45961.274834490738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45961.274834490738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45961.274834490738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45961.274834490738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45961.274834490738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45961.274834490738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45961.274834490738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45961.274834490738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45961.274834490738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45961.274834490738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45961.274834490738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45961.274834490738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45961.274834490738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45961.274834490738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45961.274834490738</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2025-10-31T04:37:43Z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