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29" documentId="120_S{2AC9BD13-BADA-5192-A53E-5A8FF88502F6}" xr6:coauthVersionLast="47" xr6:coauthVersionMax="47" xr10:uidLastSave="{20A7370F-6AA3-46B4-824E-4715D396560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<sst xmlns="http://schemas.openxmlformats.org/spreadsheetml/2006/main" count="181572" uniqueCount="39154">
  <si>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</si>
  <si>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</si>
  <si>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</si>
  <si>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</si>
  <si>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</si>
  <si>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</si>
  <si>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</si>
  <si>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</si>
  <si>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</si>
  <si>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</si>
  <si>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</si>
  <si>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</si>
  <si>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</si>
  <si>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</si>
  <si>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</si>
  <si>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</si>
  <si>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</si>
  <si>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</si>
  <si>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</si>
  <si>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</si>
  <si>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</si>
  <si>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</si>
  <si>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</si>
  <si>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</si>
  <si>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</si>
  <si>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</si>
  <si>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</si>
  <si>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</si>
  <si>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</si>
  <si>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</si>
  <si>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</si>
  <si>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</si>
  <si>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</si>
  <si>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</si>
  <si>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</si>
  <si>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</si>
  <si>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</si>
  <si>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</si>
  <si>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</si>
  <si>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</si>
  <si>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</si>
  <si>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</si>
  <si>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</si>
  <si>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</si>
  <si>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</si>
  <si>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</si>
  <si>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</si>
  <si>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</si>
  <si>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</si>
  <si>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</si>
  <si>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</si>
  <si>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</si>
  <si>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</si>
  <si>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</si>
  <si>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</si>
  <si>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</si>
  <si>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</si>
  <si>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</si>
  <si>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</si>
  <si>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</si>
  <si>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</si>
  <si>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</si>
  <si>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</si>
  <si>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</si>
  <si>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</si>
  <si>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</si>
  <si>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</si>
  <si>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</si>
  <si>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</si>
  <si>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</si>
  <si>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</si>
  <si>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</si>
  <si>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</si>
  <si>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</si>
  <si>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</si>
  <si>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</si>
  <si>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</si>
  <si>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</si>
  <si>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</si>
  <si>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</si>
  <si>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</si>
  <si>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</si>
  <si>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</si>
  <si>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</si>
  <si>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</si>
  <si>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</si>
  <si>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</si>
  <si>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</si>
  <si>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</si>
  <si>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</si>
  <si>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</si>
  <si>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</si>
  <si>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</si>
  <si>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</si>
  <si>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</si>
  <si>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</si>
  <si>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</si>
  <si>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</si>
  <si>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</si>
  <si>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</si>
  <si>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</si>
  <si>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</si>
  <si>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</si>
  <si>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</si>
  <si>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</si>
  <si>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</si>
  <si>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</si>
  <si>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</si>
  <si>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</si>
  <si>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</si>
  <si>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</si>
  <si>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</si>
  <si>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</si>
  <si>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</si>
  <si>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</si>
  <si>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</si>
  <si>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</si>
  <si>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</si>
  <si>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</si>
  <si>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</si>
  <si>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</si>
  <si>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</si>
  <si>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</si>
  <si>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</si>
  <si>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</si>
  <si>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</si>
  <si>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</si>
  <si>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</si>
  <si>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</si>
  <si>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</si>
  <si>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</si>
  <si>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</si>
  <si>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</si>
  <si>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</si>
  <si>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</si>
  <si>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</si>
  <si>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</si>
  <si>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</si>
  <si>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</si>
  <si>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</si>
  <si>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</si>
  <si>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</si>
  <si>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</si>
  <si>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</si>
  <si>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</si>
  <si>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</si>
  <si>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</si>
  <si>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</si>
  <si>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</si>
  <si>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</si>
  <si>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</si>
  <si>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</si>
  <si>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</si>
  <si>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</si>
  <si>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</si>
  <si>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</si>
  <si>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</si>
  <si>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</si>
  <si>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</si>
  <si>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</si>
  <si>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</si>
  <si>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</si>
  <si>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</si>
  <si>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</si>
  <si>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</si>
  <si>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</si>
  <si>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</si>
  <si>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</si>
  <si>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</si>
  <si>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</si>
  <si>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</si>
  <si>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</si>
  <si>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</si>
  <si>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</si>
  <si>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</si>
  <si>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</si>
  <si>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</si>
  <si>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</si>
  <si>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</si>
  <si>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</si>
  <si>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</si>
  <si>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</si>
  <si>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</si>
  <si>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</si>
  <si>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</si>
  <si>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</si>
  <si>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</si>
  <si>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</si>
  <si>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</si>
  <si>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</si>
  <si>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</si>
  <si>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</si>
  <si>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</si>
  <si>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</si>
  <si>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</si>
  <si>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</si>
  <si>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</si>
  <si>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</si>
  <si>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</si>
  <si>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</si>
  <si>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</si>
  <si>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</si>
  <si>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</si>
  <si>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</si>
  <si>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</si>
  <si>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</si>
  <si>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</si>
  <si>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</si>
  <si>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</si>
  <si>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</si>
  <si>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</si>
  <si>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</si>
  <si>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</si>
  <si>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</si>
  <si>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</si>
  <si>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</si>
  <si>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</si>
  <si>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</si>
  <si>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</si>
  <si>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</si>
  <si>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</si>
  <si>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</si>
  <si>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</si>
  <si>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</si>
  <si>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</si>
  <si>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</si>
  <si>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</si>
  <si>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</si>
  <si>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</si>
  <si>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</si>
  <si>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</si>
  <si>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</si>
  <si>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</si>
  <si>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</si>
  <si>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</si>
  <si>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</si>
  <si>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</si>
  <si>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</si>
  <si>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</si>
  <si>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</si>
  <si>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</si>
  <si>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</si>
  <si>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</si>
  <si>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</si>
  <si>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</si>
  <si>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</si>
  <si>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</si>
  <si>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</si>
  <si>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</si>
  <si>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</si>
  <si>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</si>
  <si>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</si>
  <si>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</si>
  <si>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</si>
  <si>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</si>
  <si>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</si>
  <si>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</si>
  <si>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</si>
  <si>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</si>
  <si>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</si>
  <si>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</si>
  <si>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</si>
  <si>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</si>
  <si>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</si>
  <si>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</si>
  <si>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</si>
  <si>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</si>
  <si>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</si>
  <si>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</si>
  <si>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</si>
  <si>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</si>
  <si>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</si>
  <si>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</si>
  <si>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</si>
  <si>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</si>
  <si>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</si>
  <si>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</si>
  <si>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</si>
  <si>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</si>
  <si>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</si>
  <si>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</si>
  <si>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</si>
  <si>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</si>
  <si>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</si>
  <si>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</si>
  <si>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</si>
  <si>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</si>
  <si>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</si>
  <si>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</si>
  <si>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</si>
  <si>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</si>
  <si>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</si>
  <si>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</si>
  <si>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</si>
  <si>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</si>
  <si>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</si>
  <si>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</si>
  <si>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</si>
  <si>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</si>
  <si>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</si>
  <si>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</si>
  <si>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</si>
  <si>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</si>
  <si>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</si>
  <si>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</si>
  <si>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</si>
  <si>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</si>
  <si>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</si>
  <si>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</si>
  <si>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</si>
  <si>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</si>
  <si>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</si>
  <si>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</si>
  <si>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</si>
  <si>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</si>
  <si>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</si>
  <si>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</si>
  <si>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</si>
  <si>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</si>
  <si>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</si>
  <si>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</si>
  <si>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</si>
  <si>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</si>
  <si>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</si>
  <si>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</si>
  <si>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</si>
  <si>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</si>
  <si>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</si>
  <si>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</si>
  <si>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</si>
  <si>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</si>
  <si>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</si>
  <si>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</si>
  <si>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</si>
  <si>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</si>
  <si>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</si>
  <si>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</si>
  <si>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</si>
  <si>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</si>
  <si>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</si>
  <si>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</si>
  <si>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</si>
  <si>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</si>
  <si>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</si>
  <si>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</si>
  <si>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</si>
  <si>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</si>
  <si>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</si>
  <si>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</si>
  <si>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</si>
  <si>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</si>
  <si>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</si>
  <si>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</si>
  <si>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</si>
  <si>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</si>
  <si>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</si>
  <si>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</si>
  <si>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</si>
  <si>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</si>
  <si>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</si>
  <si>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</si>
  <si>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</si>
  <si>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</si>
  <si>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</si>
  <si>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</si>
  <si>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</si>
  <si>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</si>
  <si>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</si>
  <si>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</si>
  <si>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</si>
  <si>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</si>
  <si>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</si>
  <si>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</si>
  <si>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</si>
  <si>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</si>
  <si>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</si>
  <si>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</si>
  <si>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</si>
  <si>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</si>
  <si>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</si>
  <si>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</si>
  <si>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</si>
  <si>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</si>
  <si>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</si>
  <si>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</si>
  <si>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</si>
  <si>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</si>
  <si>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</si>
  <si>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</si>
  <si>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</si>
  <si>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</si>
  <si>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</si>
  <si>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</si>
  <si>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</si>
  <si>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</si>
  <si>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</si>
  <si>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</si>
  <si>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</si>
  <si>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</si>
  <si>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</si>
  <si>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</si>
  <si>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</si>
  <si>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</si>
  <si>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</si>
  <si>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</si>
  <si>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</si>
  <si>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</si>
  <si>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</si>
  <si>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</si>
  <si>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</si>
  <si>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</si>
  <si>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</si>
  <si>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</si>
  <si>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</si>
  <si>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</si>
  <si>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</si>
  <si>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</si>
  <si>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</si>
  <si>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</si>
  <si>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</si>
  <si>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</si>
  <si>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</si>
  <si>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</si>
  <si>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</si>
  <si>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</si>
  <si>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</si>
  <si>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</si>
  <si>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</si>
  <si>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</si>
  <si>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</si>
  <si>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</si>
  <si>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</si>
  <si>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</si>
  <si>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</si>
  <si>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</si>
  <si>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</si>
  <si>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</si>
  <si>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</si>
  <si>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</si>
  <si>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</si>
  <si>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</si>
  <si>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</si>
  <si>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</si>
  <si>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</si>
  <si>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</si>
  <si>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</si>
  <si>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</si>
  <si>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</si>
  <si>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</si>
  <si>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</si>
  <si>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</si>
  <si>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</si>
  <si>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</si>
  <si>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</si>
  <si>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</si>
  <si>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</si>
  <si>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</si>
  <si>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</si>
  <si>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</si>
  <si>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</si>
  <si>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</si>
  <si>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</si>
  <si>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</si>
  <si>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</si>
  <si>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</si>
  <si>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</si>
  <si>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</si>
  <si>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</si>
  <si>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</si>
  <si>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</si>
  <si>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</si>
  <si>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</si>
  <si>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</si>
  <si>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</si>
  <si>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</si>
  <si>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</si>
  <si>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</si>
  <si>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</si>
  <si>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</si>
  <si>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</si>
  <si>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</si>
  <si>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</si>
  <si>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</si>
  <si>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</si>
  <si>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</si>
  <si>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</si>
  <si>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</si>
  <si>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</si>
  <si>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</si>
  <si>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</si>
  <si>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</si>
  <si>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</si>
  <si>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</si>
  <si>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</si>
  <si>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</si>
  <si>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</si>
  <si>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</si>
  <si>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</si>
  <si>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</si>
  <si>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</si>
  <si>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</si>
  <si>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</si>
  <si>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</si>
  <si>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</si>
  <si>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</si>
  <si>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</si>
  <si>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</si>
  <si>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</si>
  <si>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</si>
  <si>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</si>
  <si>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</si>
  <si>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</si>
  <si>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</si>
  <si>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</si>
  <si>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</si>
  <si>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</si>
  <si>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</si>
  <si>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</si>
  <si>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</si>
  <si>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</si>
  <si>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</si>
  <si>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</si>
  <si>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</si>
  <si>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</si>
  <si>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</si>
  <si>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</si>
  <si>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</si>
  <si>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</si>
  <si>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</si>
  <si>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</si>
  <si>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</si>
  <si>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</si>
  <si>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</si>
  <si>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</si>
  <si>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</si>
  <si>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</si>
  <si>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</si>
  <si>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</si>
  <si>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</si>
  <si>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</si>
  <si>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</si>
  <si>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</si>
  <si>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</si>
  <si>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</si>
  <si>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</si>
  <si>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</si>
  <si>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</si>
  <si>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</si>
  <si>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</si>
  <si>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</si>
  <si>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</si>
  <si>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</si>
  <si>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</si>
  <si>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</si>
  <si>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</si>
  <si>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</si>
  <si>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</si>
  <si>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</si>
  <si>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</si>
  <si>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</si>
  <si>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</si>
  <si>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</si>
  <si>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</si>
  <si>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</si>
  <si>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</si>
  <si>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</si>
  <si>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</si>
  <si>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</si>
  <si>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</si>
  <si>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</si>
  <si>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</si>
  <si>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</si>
  <si>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</si>
  <si>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</si>
  <si>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</si>
  <si>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</si>
  <si>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</si>
  <si>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</si>
  <si>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</si>
  <si>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</si>
  <si>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</si>
  <si>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</si>
  <si>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</si>
  <si>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</si>
  <si>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</si>
  <si>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</si>
  <si>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</si>
  <si>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</si>
  <si>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</si>
  <si>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</si>
  <si>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</si>
  <si>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</si>
  <si>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</si>
  <si>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</si>
  <si>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</si>
  <si>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</si>
  <si>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</si>
  <si>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</si>
  <si>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</si>
  <si>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</si>
  <si>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</si>
  <si>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</si>
  <si>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</si>
  <si>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</si>
  <si>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</si>
  <si>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</si>
  <si>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</si>
  <si>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</si>
  <si>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</si>
  <si>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</si>
  <si>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</si>
  <si>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</si>
  <si>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</si>
  <si>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</si>
  <si>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</si>
  <si>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</si>
  <si>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</si>
  <si>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</si>
  <si>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</si>
  <si>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</si>
  <si>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</si>
  <si>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</si>
  <si>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</si>
  <si>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</si>
  <si>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</si>
  <si>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</si>
  <si>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</si>
  <si>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</si>
  <si>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</si>
  <si>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</si>
  <si>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</si>
  <si>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</si>
  <si>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</si>
  <si>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</si>
  <si>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</si>
  <si>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</si>
  <si>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</si>
  <si>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</si>
  <si>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</si>
  <si>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</si>
  <si>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</si>
  <si>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</si>
  <si>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</si>
  <si>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</si>
  <si>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</si>
  <si>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</si>
  <si>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</si>
  <si>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</si>
  <si>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</si>
  <si>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</si>
  <si>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</si>
  <si>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</si>
  <si>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</si>
  <si>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</si>
  <si>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</si>
  <si>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</si>
  <si>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</si>
  <si>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</si>
  <si>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</si>
  <si>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</si>
  <si>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</si>
  <si>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</si>
  <si>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</si>
  <si>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</si>
  <si>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</si>
  <si>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</si>
  <si>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</si>
  <si>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</si>
  <si>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</si>
  <si>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</si>
  <si>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</si>
  <si>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</si>
  <si>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</si>
  <si>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</si>
  <si>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</si>
  <si>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</si>
  <si>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</si>
  <si>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</si>
  <si>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</si>
  <si>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</si>
  <si>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</si>
  <si>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</si>
  <si>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</si>
  <si>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</si>
  <si>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</si>
  <si>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</si>
  <si>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</si>
  <si>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</si>
  <si>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</si>
  <si>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</si>
  <si>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</si>
  <si>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</si>
  <si>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</si>
  <si>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</si>
  <si>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</si>
  <si>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</si>
  <si>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</si>
  <si>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</si>
  <si>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</si>
  <si>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</si>
  <si>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</si>
  <si>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</si>
  <si>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</si>
  <si>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</si>
  <si>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</si>
  <si>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</si>
  <si>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</si>
  <si>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</si>
  <si>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</si>
  <si>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</si>
  <si>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</si>
  <si>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</si>
  <si>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</si>
  <si>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</si>
  <si>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</si>
  <si>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</si>
  <si>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</si>
  <si>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</si>
  <si>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</si>
  <si>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</si>
  <si>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</si>
  <si>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</si>
  <si>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</si>
  <si>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</si>
  <si>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</si>
  <si>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</si>
  <si>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</si>
  <si>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</si>
  <si>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</si>
  <si>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</si>
  <si>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</si>
  <si>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</si>
  <si>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</si>
  <si>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</si>
  <si>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</si>
  <si>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</si>
  <si>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</si>
  <si>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</si>
  <si>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</si>
  <si>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</si>
  <si>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</si>
  <si>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</si>
  <si>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</si>
  <si>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</si>
  <si>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</si>
  <si>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</si>
  <si>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</si>
  <si>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</si>
  <si>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</si>
  <si>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</si>
  <si>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</si>
  <si>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</si>
  <si>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</si>
  <si>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</si>
  <si>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</si>
  <si>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</si>
  <si>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</si>
  <si>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</si>
  <si>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</si>
  <si>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</si>
  <si>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</si>
  <si>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</si>
  <si>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</si>
  <si>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</si>
  <si>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</si>
  <si>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</si>
  <si>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</si>
  <si>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</si>
  <si>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</si>
  <si>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</si>
  <si>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</si>
  <si>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</si>
  <si>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</si>
  <si>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</si>
  <si>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</si>
  <si>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</si>
  <si>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</si>
  <si>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</si>
  <si>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</si>
  <si>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</si>
  <si>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</si>
  <si>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</si>
  <si>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</si>
  <si>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</si>
  <si>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</si>
  <si>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</si>
  <si>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</si>
  <si>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</si>
  <si>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</si>
  <si>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</si>
  <si>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</si>
  <si>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</si>
  <si>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</si>
  <si>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</si>
  <si>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</si>
  <si>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</si>
  <si>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</si>
  <si>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</si>
  <si>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</si>
  <si>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</si>
  <si>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</si>
  <si>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</si>
  <si>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</si>
  <si>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</si>
  <si>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</si>
  <si>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</si>
  <si>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</si>
  <si>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</si>
  <si>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</si>
  <si>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</si>
  <si>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</si>
  <si>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</si>
  <si>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</si>
  <si>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</si>
  <si>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</si>
  <si>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</si>
  <si>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</si>
  <si>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</si>
  <si>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</si>
  <si>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</si>
  <si>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</si>
  <si>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</si>
  <si>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</si>
  <si>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</si>
  <si>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</si>
  <si>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</si>
  <si>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</si>
  <si>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</si>
  <si>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</si>
  <si>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</si>
  <si>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</si>
  <si>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</si>
  <si>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</si>
  <si>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</si>
  <si>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</si>
  <si>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</si>
  <si>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</si>
  <si>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</si>
  <si>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</si>
  <si>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</si>
  <si>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</si>
  <si>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</si>
  <si>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</si>
  <si>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</si>
  <si>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</si>
  <si>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</si>
  <si>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</si>
  <si>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</si>
  <si>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</si>
  <si>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</si>
  <si>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</si>
  <si>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</si>
  <si>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</si>
  <si>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</si>
  <si>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</si>
  <si>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</si>
  <si>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</si>
  <si>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</si>
  <si>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</si>
  <si>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</si>
  <si>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</si>
  <si>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</si>
  <si>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</si>
  <si>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</si>
  <si>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</si>
  <si>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</si>
  <si>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</si>
  <si>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</si>
  <si>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</si>
  <si>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</si>
  <si>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</si>
  <si>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</si>
  <si>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</si>
  <si>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</si>
  <si>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</si>
  <si>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</si>
  <si>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</si>
  <si>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</si>
  <si>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</si>
  <si>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</si>
  <si>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</si>
  <si>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</si>
  <si>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</si>
  <si>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</si>
  <si>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</si>
  <si>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</si>
  <si>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</si>
  <si>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</si>
  <si>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</si>
  <si>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</si>
  <si>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</si>
  <si>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</si>
  <si>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</si>
  <si>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</si>
  <si>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</si>
  <si>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</si>
  <si>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</si>
  <si>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</si>
  <si>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</si>
  <si>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</si>
  <si>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</si>
  <si>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</si>
  <si>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</si>
  <si>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</si>
  <si>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</si>
  <si>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</si>
  <si>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</si>
  <si>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</si>
  <si>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</si>
  <si>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</si>
  <si>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</si>
  <si>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</si>
  <si>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</si>
  <si>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</si>
  <si>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</si>
  <si>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</si>
  <si>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</si>
  <si>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</si>
  <si>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</si>
  <si>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</si>
  <si>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</si>
  <si>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</si>
  <si>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</si>
  <si>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</si>
  <si>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</si>
  <si>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</si>
  <si>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</si>
  <si>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</si>
  <si>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</si>
  <si>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</si>
  <si>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</si>
  <si>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</si>
  <si>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</si>
  <si>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</si>
  <si>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</si>
  <si>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</si>
  <si>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</si>
  <si>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</si>
  <si>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</si>
  <si>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</si>
  <si>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</si>
  <si>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</si>
  <si>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</si>
  <si>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</si>
  <si>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</si>
  <si>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</si>
  <si>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</si>
  <si>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</si>
  <si>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</si>
  <si>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</si>
  <si>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</si>
  <si>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</si>
  <si>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</si>
  <si>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</si>
  <si>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</si>
  <si>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</si>
  <si>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</si>
  <si>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</si>
  <si>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</si>
  <si>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</si>
  <si>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</si>
  <si>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</si>
  <si>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</si>
  <si>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</si>
  <si>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</si>
  <si>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</si>
  <si>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</si>
  <si>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</si>
  <si>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</si>
  <si>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</si>
  <si>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</si>
  <si>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</si>
  <si>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</si>
  <si>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</si>
  <si>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</si>
  <si>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</si>
  <si>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</si>
  <si>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</si>
  <si>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</si>
  <si>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</si>
  <si>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</si>
  <si>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</si>
  <si>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</si>
  <si>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</si>
  <si>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</si>
  <si>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</si>
  <si>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</si>
  <si>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</si>
  <si>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</si>
  <si>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</si>
  <si>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</si>
  <si>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</si>
  <si>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</si>
  <si>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</si>
  <si>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</si>
  <si>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</si>
  <si>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</si>
  <si>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</si>
  <si>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</si>
  <si>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</si>
  <si>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</si>
  <si>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</si>
  <si>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</si>
  <si>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</si>
  <si>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</si>
  <si>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</si>
  <si>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</si>
  <si>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</si>
  <si>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</si>
  <si>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</si>
  <si>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</si>
  <si>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</si>
  <si>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</si>
  <si>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</si>
  <si>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</si>
  <si>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</si>
  <si>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</si>
  <si>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</si>
  <si>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</si>
  <si>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</si>
  <si>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</si>
  <si>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</si>
  <si>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</si>
  <si>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</si>
  <si>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</si>
  <si>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</si>
  <si>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</si>
  <si>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</si>
  <si>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</si>
  <si>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</si>
  <si>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</si>
  <si>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</si>
  <si>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</si>
  <si>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</si>
  <si>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</si>
  <si>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</si>
  <si>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</si>
  <si>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</si>
  <si>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</si>
  <si>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</si>
  <si>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</si>
  <si>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</si>
  <si>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</si>
  <si>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</si>
  <si>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</si>
  <si>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</si>
  <si>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</si>
  <si>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</si>
  <si>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</si>
  <si>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</si>
  <si>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</si>
  <si>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</si>
  <si>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</si>
  <si>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</si>
  <si>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</si>
  <si>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</si>
  <si>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</si>
  <si>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</si>
  <si>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</si>
  <si>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</si>
  <si>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</si>
  <si>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</si>
  <si>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</si>
  <si>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</si>
  <si>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</si>
  <si>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</si>
  <si>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</si>
  <si>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</si>
  <si>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</si>
  <si>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</si>
  <si>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</si>
  <si>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</si>
  <si>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</si>
  <si>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</si>
  <si>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</si>
  <si>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</si>
  <si>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</si>
  <si>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</si>
  <si>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</si>
  <si>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</si>
  <si>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</si>
  <si>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</si>
  <si>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</si>
  <si>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</si>
  <si>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</si>
  <si>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</si>
  <si>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</si>
  <si>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</si>
  <si>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</si>
  <si>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</si>
  <si>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</si>
  <si>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</si>
  <si>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</si>
  <si>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</si>
  <si>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</si>
  <si>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</si>
  <si>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</si>
  <si>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</si>
  <si>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</si>
  <si>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</si>
  <si>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</si>
  <si>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</si>
  <si>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</si>
  <si>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</si>
  <si>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</si>
  <si>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</si>
  <si>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</si>
  <si>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</si>
  <si>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</si>
  <si>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</si>
  <si>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</si>
  <si>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</si>
  <si>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</si>
  <si>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</si>
  <si>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</si>
  <si>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</si>
  <si>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</si>
  <si>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</si>
  <si>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</si>
  <si>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</si>
  <si>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</si>
  <si>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</si>
  <si>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</si>
  <si>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</si>
  <si>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</si>
  <si>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</si>
  <si>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</si>
  <si>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</si>
  <si>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</si>
  <si>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</si>
  <si>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</si>
  <si>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</si>
  <si>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</si>
  <si>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</si>
  <si>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</si>
  <si>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</si>
  <si>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</si>
  <si>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</si>
  <si>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</si>
  <si>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</si>
  <si>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</si>
  <si>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</si>
  <si>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</si>
  <si>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</si>
  <si>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</si>
  <si>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</si>
  <si>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</si>
  <si>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</si>
  <si>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</si>
  <si>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</si>
  <si>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</si>
  <si>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</si>
  <si>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</si>
  <si>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</si>
  <si>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</si>
  <si>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</si>
  <si>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</si>
  <si>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</si>
  <si>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</si>
  <si>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</si>
  <si>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</si>
  <si>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</si>
  <si>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</si>
  <si>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</si>
  <si>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</si>
  <si>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</si>
  <si>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</si>
  <si>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</si>
  <si>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</si>
  <si>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</si>
  <si>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</si>
  <si>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</si>
  <si>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</si>
  <si>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</si>
  <si>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</si>
  <si>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</si>
  <si>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</si>
  <si>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</si>
  <si>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</si>
  <si>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</si>
  <si>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</si>
  <si>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</si>
  <si>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</si>
  <si>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</si>
  <si>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</si>
  <si>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</si>
  <si>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</si>
  <si>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</si>
  <si>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</si>
  <si>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</si>
  <si>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</si>
  <si>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</si>
  <si>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</si>
  <si>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</si>
  <si>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</si>
  <si>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</si>
  <si>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</si>
  <si>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</si>
  <si>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</si>
  <si>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</si>
  <si>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</si>
  <si>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</si>
  <si>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</si>
  <si>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</si>
  <si>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</si>
  <si>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</si>
  <si>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</si>
  <si>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</si>
  <si>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</si>
  <si>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</si>
  <si>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</si>
  <si>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</si>
  <si>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</si>
  <si>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</si>
  <si>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</si>
  <si>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</si>
  <si>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</si>
  <si>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</si>
  <si>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</si>
  <si>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</si>
  <si>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</si>
  <si>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</si>
  <si>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</si>
  <si>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</si>
  <si>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</si>
  <si>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</si>
  <si>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</si>
  <si>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</si>
  <si>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</si>
  <si>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</si>
  <si>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</si>
  <si>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</si>
  <si>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</si>
  <si>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</si>
  <si>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</si>
  <si>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</si>
  <si>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</si>
  <si>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</si>
  <si>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</si>
  <si>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</si>
  <si>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</si>
  <si>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</si>
  <si>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</si>
  <si>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</si>
  <si>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</si>
  <si>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</si>
  <si>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</si>
  <si>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</si>
  <si>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</si>
  <si>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</si>
  <si>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</si>
  <si>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</si>
  <si>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</si>
  <si>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</si>
  <si>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</si>
  <si>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</si>
  <si>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</si>
  <si>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</si>
  <si>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</si>
  <si>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</si>
  <si>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</si>
  <si>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</si>
  <si>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</si>
  <si>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</si>
  <si>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</si>
  <si>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</si>
  <si>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</si>
  <si>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</si>
  <si>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</si>
  <si>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</si>
  <si>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</si>
  <si>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</si>
  <si>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</si>
  <si>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</si>
  <si>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</si>
  <si>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</si>
  <si>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</si>
  <si>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</si>
  <si>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</si>
  <si>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</si>
  <si>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</si>
  <si>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</si>
  <si>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</si>
  <si>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</si>
  <si>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</si>
  <si>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</si>
  <si>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</si>
  <si>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</si>
  <si>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</si>
  <si>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</si>
  <si>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</si>
  <si>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</si>
  <si>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</si>
  <si>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</si>
  <si>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</si>
  <si>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</si>
  <si>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</si>
  <si>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</si>
  <si>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</si>
  <si>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</si>
  <si>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</si>
  <si>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</si>
  <si>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</si>
  <si>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</si>
  <si>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</si>
  <si>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</si>
  <si>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</si>
  <si>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</si>
  <si>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</si>
  <si>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</si>
  <si>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</si>
  <si>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</si>
  <si>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</si>
  <si>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</si>
  <si>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</si>
  <si>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</si>
  <si>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</si>
  <si>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</si>
  <si>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</si>
  <si>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</si>
  <si>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</si>
  <si>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</si>
  <si>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</si>
  <si>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</si>
  <si>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</si>
  <si>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</si>
  <si>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</si>
  <si>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</si>
  <si>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</si>
  <si>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</si>
  <si>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</si>
  <si>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</si>
  <si>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</si>
  <si>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</si>
  <si>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</si>
  <si>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</si>
  <si>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</si>
  <si>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</si>
  <si>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</si>
  <si>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</si>
  <si>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</si>
  <si>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</si>
  <si>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</si>
  <si>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</si>
  <si>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</si>
  <si>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</si>
  <si>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</si>
  <si>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</si>
  <si>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</si>
  <si>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</si>
  <si>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</si>
  <si>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</si>
  <si>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</si>
  <si>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</si>
  <si>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</si>
  <si>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</si>
  <si>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</si>
  <si>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</si>
  <si>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</si>
  <si>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</si>
  <si>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</si>
  <si>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</si>
  <si>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</si>
  <si>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</si>
  <si>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</si>
  <si>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</si>
  <si>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</si>
  <si>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</si>
  <si>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</si>
  <si>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</si>
  <si>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</si>
  <si>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</si>
  <si>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</si>
  <si>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</si>
  <si>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</si>
  <si>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</si>
  <si>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</si>
  <si>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</si>
  <si>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</si>
  <si>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</si>
  <si>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</si>
  <si>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</si>
  <si>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</si>
  <si>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</si>
  <si>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</si>
  <si>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</si>
  <si>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</si>
  <si>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</si>
  <si>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</si>
  <si>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</si>
  <si>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</si>
  <si>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</si>
  <si>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</si>
  <si>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</si>
  <si>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</si>
  <si>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</si>
  <si>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</si>
  <si>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</si>
  <si>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</si>
  <si>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</si>
  <si>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</si>
  <si>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</si>
  <si>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</si>
  <si>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</si>
  <si>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</si>
  <si>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</si>
  <si>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</si>
  <si>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</si>
  <si>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</si>
  <si>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</si>
  <si>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</si>
  <si>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</si>
  <si>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</si>
  <si>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</si>
  <si>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</si>
  <si>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</si>
  <si>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</si>
  <si>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</si>
  <si>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</si>
  <si>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</si>
  <si>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</si>
  <si>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</si>
  <si>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</si>
  <si>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</si>
  <si>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</si>
  <si>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</si>
  <si>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</si>
  <si>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</si>
  <si>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</si>
  <si>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</si>
  <si>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</si>
  <si>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</si>
  <si>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</si>
  <si>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</si>
  <si>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</si>
  <si>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</si>
  <si>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</si>
  <si>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</si>
  <si>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</si>
  <si>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</si>
  <si>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</si>
  <si>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</si>
  <si>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</si>
  <si>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</si>
  <si>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</si>
  <si>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</si>
  <si>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</si>
  <si>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</si>
  <si>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</si>
  <si>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</si>
  <si>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</si>
  <si>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</si>
  <si>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</si>
  <si>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</si>
  <si>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</si>
  <si>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</si>
  <si>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</si>
  <si>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</si>
  <si>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</si>
  <si>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</si>
  <si>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</si>
  <si>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</si>
  <si>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</si>
  <si>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</si>
  <si>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</si>
  <si>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</si>
  <si>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</si>
  <si>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</si>
  <si>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</si>
  <si>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</si>
  <si>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</si>
  <si>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</si>
  <si>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</si>
  <si>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</si>
  <si>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</si>
  <si>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</si>
  <si>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</si>
  <si>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</si>
  <si>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</si>
  <si>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</si>
  <si>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</si>
  <si>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</si>
  <si>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</si>
  <si>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</si>
  <si>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</si>
  <si>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</si>
  <si>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</si>
  <si>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</si>
  <si>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</si>
  <si>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</si>
  <si>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</si>
  <si>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</si>
  <si>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</si>
  <si>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</si>
  <si>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</si>
  <si>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</si>
  <si>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</si>
  <si>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</si>
  <si>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</si>
  <si>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</si>
  <si>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</si>
  <si>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</si>
  <si>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</si>
  <si>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</si>
  <si>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</si>
  <si>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</si>
  <si>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</si>
  <si>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</si>
  <si>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</si>
  <si>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</si>
  <si>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</si>
  <si>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</si>
  <si>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</si>
  <si>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</si>
  <si>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</si>
  <si>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</si>
  <si>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</si>
  <si>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</si>
  <si>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</si>
  <si>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</si>
  <si>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</si>
  <si>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</si>
  <si>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</si>
  <si>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</si>
  <si>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</si>
  <si>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</si>
  <si>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</si>
  <si>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</si>
  <si>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</si>
  <si>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</si>
  <si>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</si>
  <si>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</si>
  <si>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</si>
  <si>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</si>
  <si>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</si>
  <si>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</si>
  <si>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</si>
  <si>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</si>
  <si>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</si>
  <si>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</si>
  <si>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</si>
  <si>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</si>
  <si>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</si>
  <si>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</si>
  <si>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</si>
  <si>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</si>
  <si>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</si>
  <si>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</si>
  <si>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</si>
  <si>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</si>
  <si>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</si>
  <si>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</si>
  <si>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</si>
  <si>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</si>
  <si>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</si>
  <si>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</si>
  <si>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</si>
  <si>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</si>
  <si>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</si>
  <si>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</si>
  <si>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</si>
  <si>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</si>
  <si>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</si>
  <si>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</si>
  <si>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</si>
  <si>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</si>
  <si>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</si>
  <si>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</si>
  <si>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</si>
  <si>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</si>
  <si>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</si>
  <si>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</si>
  <si>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</si>
  <si>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</si>
  <si>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</si>
  <si>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</si>
  <si>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</si>
  <si>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</si>
  <si>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</si>
  <si>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</si>
  <si>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</si>
  <si>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</si>
  <si>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</si>
  <si>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</si>
  <si>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</si>
  <si>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</si>
  <si>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</si>
  <si>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</si>
  <si>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</si>
  <si>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</si>
  <si>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</si>
  <si>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</si>
  <si>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</si>
  <si>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</si>
  <si>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</si>
  <si>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</si>
  <si>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</si>
  <si>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</si>
  <si>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</si>
  <si>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</si>
  <si>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</si>
  <si>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</si>
  <si>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</si>
  <si>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</si>
  <si>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</si>
  <si>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</si>
  <si>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</si>
  <si>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</si>
  <si>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</si>
  <si>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</si>
  <si>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</si>
  <si>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</si>
  <si>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</si>
  <si>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</si>
  <si>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</si>
  <si>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</si>
  <si>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</si>
  <si>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</si>
  <si>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</si>
  <si>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</si>
  <si>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</si>
  <si>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</si>
  <si>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</si>
  <si>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</si>
  <si>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</si>
  <si>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</si>
  <si>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</si>
  <si>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</si>
  <si>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</si>
  <si>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</si>
  <si>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</si>
  <si>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</si>
  <si>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</si>
  <si>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</si>
  <si>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</si>
  <si>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</si>
  <si>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</si>
  <si>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</si>
  <si>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</si>
  <si>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</si>
  <si>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</si>
  <si>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</si>
  <si>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</si>
  <si>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</si>
  <si>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</si>
  <si>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</si>
  <si>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</si>
  <si>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</si>
  <si>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</si>
  <si>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</si>
  <si>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</si>
  <si>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</si>
  <si>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</si>
  <si>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</si>
  <si>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</si>
  <si>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</si>
  <si>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</si>
  <si>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</si>
  <si>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</si>
  <si>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</si>
  <si>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</si>
  <si>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</si>
  <si>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</si>
  <si>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</si>
  <si>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</si>
  <si>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</si>
  <si>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</si>
  <si>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</si>
  <si>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</si>
  <si>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</si>
  <si>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</si>
  <si>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</si>
  <si>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</si>
  <si>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</si>
  <si>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</si>
  <si>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</si>
  <si>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</si>
  <si>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</si>
  <si>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</si>
  <si>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</si>
  <si>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</si>
  <si>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</si>
  <si>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</si>
  <si>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</si>
  <si>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</si>
  <si>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</si>
  <si>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</si>
  <si>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</si>
  <si>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</si>
  <si>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</si>
  <si>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</si>
  <si>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</si>
  <si>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</si>
  <si>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</si>
  <si>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</si>
  <si>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</si>
  <si>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</si>
  <si>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</si>
  <si>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</si>
  <si>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</si>
  <si>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</si>
  <si>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</si>
  <si>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</si>
  <si>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</si>
  <si>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</si>
  <si>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</si>
  <si>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</si>
  <si>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</si>
  <si>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</si>
  <si>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</si>
  <si>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</si>
  <si>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</si>
  <si>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</si>
  <si>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</si>
  <si>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</si>
  <si>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</si>
  <si>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</si>
  <si>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</si>
  <si>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</si>
  <si>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</si>
  <si>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</si>
  <si>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</si>
  <si>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</si>
  <si>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</si>
  <si>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</si>
  <si>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</si>
  <si>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</si>
  <si>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</si>
  <si>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</si>
  <si>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</si>
  <si>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</si>
  <si>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</si>
  <si>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</si>
  <si>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</si>
  <si>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</si>
  <si>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</si>
  <si>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</si>
  <si>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</si>
  <si>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</si>
  <si>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</si>
  <si>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</si>
  <si>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</si>
  <si>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</si>
  <si>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</si>
  <si>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</si>
  <si>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</si>
  <si>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</si>
  <si>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</si>
  <si>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</si>
  <si>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</si>
  <si>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</si>
  <si>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</si>
  <si>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</si>
  <si>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</si>
  <si>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</si>
  <si>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</si>
  <si>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</si>
  <si>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</si>
  <si>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</si>
  <si>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</si>
  <si>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</si>
  <si>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</si>
  <si>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</si>
  <si>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</si>
  <si>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</si>
  <si>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</si>
  <si>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</si>
  <si>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</si>
  <si>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</si>
  <si>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</si>
  <si>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</si>
  <si>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</si>
  <si>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</si>
  <si>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</si>
  <si>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</si>
  <si>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</si>
  <si>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</si>
  <si>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</si>
  <si>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</si>
  <si>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</si>
  <si>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</si>
  <si>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</si>
  <si>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</si>
  <si>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</si>
  <si>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</si>
  <si>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</si>
  <si>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</si>
  <si>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</si>
  <si>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</si>
  <si>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</si>
  <si>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</si>
  <si>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</si>
  <si>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</si>
  <si>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</si>
  <si>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</si>
  <si>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</si>
  <si>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</si>
  <si>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</si>
  <si>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</si>
  <si>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</si>
  <si>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</si>
  <si>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</si>
  <si>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</si>
  <si>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</si>
  <si>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</si>
  <si>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</si>
  <si>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</si>
  <si>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</si>
  <si>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</si>
  <si>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</si>
  <si>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</si>
  <si>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</si>
  <si>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</si>
  <si>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</si>
  <si>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</si>
  <si>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</si>
  <si>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</si>
  <si>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</si>
  <si>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</si>
  <si>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</si>
  <si>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</si>
  <si>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</si>
  <si>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</si>
  <si>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</si>
  <si>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</si>
  <si>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</si>
  <si>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</si>
  <si>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</si>
  <si>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</si>
  <si>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</si>
  <si>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</si>
  <si>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</si>
  <si>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</si>
  <si>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</si>
  <si>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</si>
  <si>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</si>
  <si>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</si>
  <si>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</si>
  <si>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</si>
  <si>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</si>
  <si>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</si>
  <si>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</si>
  <si>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</si>
  <si>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</si>
  <si>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</si>
  <si>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</si>
  <si>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</si>
  <si>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</si>
  <si>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</si>
  <si>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</si>
  <si>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</si>
  <si>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</si>
  <si>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</si>
  <si>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</si>
  <si>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</si>
  <si>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</si>
  <si>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</si>
  <si>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</si>
  <si>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</si>
  <si>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</si>
  <si>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</si>
  <si>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</si>
  <si>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</si>
  <si>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</si>
  <si>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</si>
  <si>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</si>
  <si>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</si>
  <si>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</si>
  <si>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</si>
  <si>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</si>
  <si>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</si>
  <si>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</si>
  <si>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</si>
  <si>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</si>
  <si>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</si>
  <si>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</si>
  <si>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</si>
  <si>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</si>
  <si>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</si>
  <si>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</si>
  <si>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</si>
  <si>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</si>
  <si>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</si>
  <si>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</si>
  <si>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</si>
  <si>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</si>
  <si>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</si>
  <si>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</si>
  <si>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</si>
  <si>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</si>
  <si>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</si>
  <si>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</si>
  <si>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</si>
  <si>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</si>
  <si>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</si>
  <si>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</si>
  <si>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</si>
  <si>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</si>
  <si>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</si>
  <si>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</si>
  <si>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</si>
  <si>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</si>
  <si>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</si>
  <si>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</si>
  <si>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</si>
  <si>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</si>
  <si>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</si>
  <si>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</si>
  <si>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</si>
  <si>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</si>
  <si>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</si>
  <si>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</si>
  <si>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</si>
  <si>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</si>
  <si>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</si>
  <si>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</si>
  <si>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</si>
  <si>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</si>
  <si>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</si>
  <si>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</si>
  <si>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</si>
  <si>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</si>
  <si>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</si>
  <si>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</si>
  <si>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</si>
  <si>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</si>
  <si>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</si>
  <si>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</si>
  <si>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</si>
  <si>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</si>
  <si>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</si>
  <si>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</si>
  <si>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</si>
  <si>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</si>
  <si>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</si>
  <si>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</si>
  <si>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</si>
  <si>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</si>
  <si>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</si>
  <si>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</si>
  <si>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</si>
  <si>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</si>
  <si>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</si>
  <si>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</si>
  <si>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</si>
  <si>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</si>
  <si>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</si>
  <si>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</si>
  <si>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</si>
  <si>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</si>
  <si>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</si>
  <si>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</si>
  <si>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</si>
  <si>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</si>
  <si>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</si>
  <si>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</si>
  <si>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</si>
  <si>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</si>
  <si>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</si>
  <si>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</si>
  <si>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</si>
  <si>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</si>
  <si>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</si>
  <si>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</si>
  <si>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</si>
  <si>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</si>
  <si>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</si>
  <si>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</si>
  <si>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</si>
  <si>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</si>
  <si>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</si>
  <si>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</si>
  <si>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</si>
  <si>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</si>
  <si>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</si>
  <si>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</si>
  <si>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</si>
  <si>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</si>
  <si>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</si>
  <si>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</si>
  <si>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</si>
  <si>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</si>
  <si>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</si>
  <si>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</si>
  <si>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</si>
  <si>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</si>
  <si>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</si>
  <si>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</si>
  <si>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</si>
  <si>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</si>
  <si>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</si>
  <si>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</si>
  <si>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</si>
  <si>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</si>
  <si>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</si>
  <si>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</si>
  <si>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</si>
  <si>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</si>
  <si>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</si>
  <si>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</si>
  <si>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</si>
  <si>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</si>
  <si>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</si>
  <si>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</si>
  <si>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</si>
  <si>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</si>
  <si>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</si>
  <si>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</si>
  <si>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</si>
  <si>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</si>
  <si>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</si>
  <si>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</si>
  <si>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</si>
  <si>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</si>
  <si>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</si>
  <si>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</si>
  <si>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</si>
  <si>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</si>
  <si>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</si>
  <si>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</si>
  <si>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</si>
  <si>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</si>
  <si>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</si>
  <si>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</si>
  <si>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</si>
  <si>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</si>
  <si>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</si>
  <si>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</si>
  <si>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</si>
  <si>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</si>
  <si>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</si>
  <si>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</si>
  <si>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</si>
  <si>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</si>
  <si>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</si>
  <si>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</si>
  <si>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</si>
  <si>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</si>
  <si>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</si>
  <si>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</si>
  <si>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</si>
  <si>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</si>
  <si>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</si>
  <si>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</si>
  <si>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</si>
  <si>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</si>
  <si>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</si>
  <si>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</si>
  <si>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</si>
  <si>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</si>
  <si>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</si>
  <si>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</si>
  <si>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</si>
  <si>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</si>
  <si>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</si>
  <si>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</si>
  <si>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</si>
  <si>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</si>
  <si>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</si>
  <si>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</si>
  <si>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</si>
  <si>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</si>
  <si>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</si>
  <si>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</si>
  <si>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</si>
  <si>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</si>
  <si>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</si>
  <si>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</si>
  <si>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</si>
  <si>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</si>
  <si>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</si>
  <si>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</si>
  <si>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</si>
  <si>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</si>
  <si>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</si>
  <si>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</si>
  <si>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</si>
  <si>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</si>
  <si>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</si>
  <si>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</si>
  <si>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</si>
  <si>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</si>
  <si>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</si>
  <si>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</si>
  <si>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</si>
  <si>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</si>
  <si>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</si>
  <si>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</si>
  <si>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</si>
  <si>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</si>
  <si>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</si>
  <si>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</si>
  <si>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</si>
  <si>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</si>
  <si>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</si>
  <si>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</si>
  <si>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</si>
  <si>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</si>
  <si>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</si>
  <si>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</si>
  <si>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</si>
  <si>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</si>
  <si>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</si>
  <si>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</si>
  <si>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</si>
  <si>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</si>
  <si>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</si>
  <si>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</si>
  <si>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</si>
  <si>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</si>
  <si>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</si>
  <si>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</si>
  <si>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</si>
  <si>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</si>
  <si>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</si>
  <si>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</si>
  <si>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</si>
  <si>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</si>
  <si>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</si>
  <si>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</si>
  <si>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</si>
  <si>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</si>
  <si>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</si>
  <si>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</si>
  <si>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</si>
  <si>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</si>
  <si>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</si>
  <si>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</si>
  <si>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</si>
  <si>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</si>
  <si>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</si>
  <si>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</si>
  <si>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</si>
  <si>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</si>
  <si>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</si>
  <si>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</si>
  <si>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</si>
  <si>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</si>
  <si>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</si>
  <si>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</si>
  <si>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</si>
  <si>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</si>
  <si>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</si>
  <si>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</si>
  <si>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</si>
  <si>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</si>
  <si>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</si>
  <si>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</si>
  <si>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</si>
  <si>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</si>
  <si>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</si>
  <si>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</si>
  <si>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</si>
  <si>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</si>
  <si>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</si>
  <si>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</si>
  <si>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</si>
  <si>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</si>
  <si>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</si>
  <si>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</si>
  <si>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</si>
  <si>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</si>
  <si>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</si>
  <si>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</si>
  <si>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</si>
  <si>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</si>
  <si>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</si>
  <si>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</si>
  <si>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</si>
  <si>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</si>
  <si>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</si>
  <si>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</si>
  <si>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</si>
  <si>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</si>
  <si>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</si>
  <si>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</si>
  <si>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</si>
  <si>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</si>
  <si>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</si>
  <si>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</si>
  <si>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</si>
  <si>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</si>
  <si>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</si>
  <si>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</si>
  <si>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</si>
  <si>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</si>
  <si>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</si>
  <si>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</si>
  <si>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</si>
  <si>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</si>
  <si>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</si>
  <si>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</si>
  <si>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</si>
  <si>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</si>
  <si>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</si>
  <si>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</si>
  <si>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</si>
  <si>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</si>
  <si>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</si>
  <si>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</si>
  <si>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</si>
  <si>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</si>
  <si>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</si>
  <si>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</si>
  <si>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</si>
  <si>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</si>
  <si>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</si>
  <si>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</si>
  <si>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</si>
  <si>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</si>
  <si>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</si>
  <si>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</si>
  <si>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</si>
  <si>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</si>
  <si>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</si>
  <si>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</si>
  <si>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</si>
  <si>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</si>
  <si>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</si>
  <si>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</si>
  <si>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</si>
  <si>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</si>
  <si>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</si>
  <si>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</si>
  <si>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</si>
  <si>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</si>
  <si>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</si>
  <si>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</si>
  <si>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</si>
  <si>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</si>
  <si>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</si>
  <si>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</si>
  <si>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</si>
  <si>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</si>
  <si>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</si>
  <si>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</si>
  <si>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</si>
  <si>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</si>
  <si>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</si>
  <si>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</si>
  <si>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</si>
  <si>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</si>
  <si>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</si>
  <si>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</si>
  <si>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</si>
  <si>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</si>
  <si>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</si>
  <si>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</si>
  <si>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</si>
  <si>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</si>
  <si>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</si>
  <si>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</si>
  <si>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</si>
  <si>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</si>
  <si>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</si>
  <si>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</si>
  <si>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</si>
  <si>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</si>
  <si>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</si>
  <si>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</si>
  <si>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</si>
  <si>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</si>
  <si>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</si>
  <si>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</si>
  <si>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</si>
  <si>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</si>
  <si>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</si>
  <si>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</si>
  <si>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</si>
  <si>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</si>
  <si>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</si>
  <si>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</si>
  <si>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</si>
  <si>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</si>
  <si>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</si>
  <si>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</si>
  <si>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</si>
  <si>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</si>
  <si>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</si>
  <si>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</si>
  <si>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</si>
  <si>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</si>
  <si>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</si>
  <si>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</si>
  <si>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</si>
  <si>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</si>
  <si>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</si>
  <si>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</si>
  <si>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</si>
  <si>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</si>
  <si>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</si>
  <si>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</si>
  <si>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</si>
  <si>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</si>
  <si>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</si>
  <si>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</si>
  <si>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</si>
  <si>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</si>
  <si>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</si>
  <si>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</si>
  <si>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</si>
  <si>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</si>
  <si>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</si>
  <si>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</si>
  <si>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</si>
  <si>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</si>
  <si>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</si>
  <si>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</si>
  <si>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</si>
  <si>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</si>
  <si>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</si>
  <si>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</si>
  <si>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</si>
  <si>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</si>
  <si>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</si>
  <si>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</si>
  <si>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</si>
  <si>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</si>
  <si>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</si>
  <si>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</si>
  <si>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</si>
  <si>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</si>
  <si>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</si>
  <si>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</si>
  <si>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</si>
  <si>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</si>
  <si>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</si>
  <si>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</si>
  <si>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</si>
  <si>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</si>
  <si>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</si>
  <si>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</si>
  <si>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</si>
  <si>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</si>
  <si>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</si>
  <si>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</si>
  <si>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</si>
  <si>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</si>
  <si>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</si>
  <si>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</si>
  <si>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</si>
  <si>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</si>
  <si>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</si>
  <si>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</si>
  <si>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</si>
  <si>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</si>
  <si>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</si>
  <si>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</si>
  <si>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</si>
  <si>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</si>
  <si>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</si>
  <si>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</si>
  <si>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</si>
  <si>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</si>
  <si>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</si>
  <si>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</si>
  <si>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</si>
  <si>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</si>
  <si>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</si>
  <si>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</si>
  <si>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</si>
  <si>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</si>
  <si>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</si>
  <si>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</si>
  <si>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</si>
  <si>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</si>
  <si>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</si>
  <si>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</si>
  <si>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</si>
  <si>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</si>
  <si>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</si>
  <si>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</si>
  <si>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</si>
  <si>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</si>
  <si>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</si>
  <si>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</si>
  <si>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</si>
  <si>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</si>
  <si>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</si>
  <si>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</si>
  <si>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</si>
  <si>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</si>
  <si>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</si>
  <si>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</si>
  <si>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</si>
  <si>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</si>
  <si>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</si>
  <si>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</si>
  <si>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</si>
  <si>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</si>
  <si>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</si>
  <si>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</si>
  <si>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</si>
  <si>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</si>
  <si>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</si>
  <si>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</si>
  <si>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</si>
  <si>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</si>
  <si>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</si>
  <si>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</si>
  <si>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</si>
  <si>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</si>
  <si>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</si>
  <si>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</si>
  <si>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</si>
  <si>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</si>
  <si>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</si>
  <si>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</si>
  <si>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</si>
  <si>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</si>
  <si>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</si>
  <si>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</si>
  <si>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</si>
  <si>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</si>
  <si>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</si>
  <si>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</si>
  <si>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</si>
  <si>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</si>
  <si>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</si>
  <si>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</si>
  <si>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</si>
  <si>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</si>
  <si>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</si>
  <si>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</si>
  <si>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</si>
  <si>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</si>
  <si>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</si>
  <si>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</si>
  <si>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</si>
  <si>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</si>
  <si>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</si>
  <si>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</si>
  <si>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</si>
  <si>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</si>
  <si>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</si>
  <si>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</si>
  <si>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</si>
  <si>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</si>
  <si>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</si>
  <si>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</si>
  <si>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</si>
  <si>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</si>
  <si>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</si>
  <si>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</si>
  <si>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</si>
  <si>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</si>
  <si>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</si>
  <si>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</si>
  <si>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</si>
  <si>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</si>
  <si>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</si>
  <si>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</si>
  <si>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</si>
  <si>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</si>
  <si>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</si>
  <si>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</si>
  <si>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</si>
  <si>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</si>
  <si>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</si>
  <si>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</si>
  <si>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</si>
  <si>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</si>
  <si>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</si>
  <si>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</si>
  <si>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</si>
  <si>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</si>
  <si>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</si>
  <si>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</si>
  <si>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</si>
  <si>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</si>
  <si>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</si>
  <si>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</si>
  <si>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</si>
  <si>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</si>
  <si>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</si>
  <si>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</si>
  <si>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</si>
  <si>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</si>
  <si>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</si>
  <si>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</si>
  <si>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</si>
  <si>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</si>
  <si>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</si>
  <si>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</si>
  <si>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</si>
  <si>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</si>
  <si>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</si>
  <si>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</si>
  <si>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</si>
  <si>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</si>
  <si>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</si>
  <si>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</si>
  <si>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</si>
  <si>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</si>
  <si>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</si>
  <si>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</si>
  <si>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</si>
  <si>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</si>
  <si>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</si>
  <si>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</si>
  <si>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</si>
  <si>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</si>
  <si>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</si>
  <si>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</si>
  <si>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</si>
  <si>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</si>
  <si>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</si>
  <si>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</si>
  <si>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</si>
  <si>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</si>
  <si>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</si>
  <si>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</si>
  <si>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</si>
  <si>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</si>
  <si>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</si>
  <si>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</si>
  <si>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</si>
  <si>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</si>
  <si>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</si>
  <si>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</si>
  <si>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</si>
  <si>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</si>
  <si>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</si>
  <si>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</si>
  <si>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</si>
  <si>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</si>
  <si>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</si>
  <si>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</si>
  <si>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</si>
  <si>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</si>
  <si>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</si>
  <si>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</si>
  <si>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</si>
  <si>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</si>
  <si>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</si>
  <si>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</si>
  <si>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</si>
  <si>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</si>
  <si>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</si>
  <si>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</si>
  <si>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</si>
  <si>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</si>
  <si>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</si>
  <si>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</si>
  <si>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</si>
  <si>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</si>
  <si>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</si>
  <si>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</si>
  <si>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</si>
  <si>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</si>
  <si>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</si>
  <si>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</si>
  <si>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</si>
  <si>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</si>
  <si>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</si>
  <si>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</si>
  <si>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</si>
  <si>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</si>
  <si>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</si>
  <si>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</si>
  <si>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</si>
  <si>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</si>
  <si>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</si>
  <si>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</si>
  <si>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</si>
  <si>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</si>
  <si>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</si>
  <si>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</si>
  <si>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</si>
  <si>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</si>
  <si>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</si>
  <si>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</si>
  <si>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</si>
  <si>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</si>
  <si>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</si>
  <si>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</si>
  <si>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</si>
  <si>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</si>
  <si>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</si>
  <si>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</si>
  <si>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</si>
  <si>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</si>
  <si>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</si>
  <si>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</si>
  <si>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</si>
  <si>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</si>
  <si>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</si>
  <si>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</si>
  <si>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</si>
  <si>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</si>
  <si>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</si>
  <si>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</si>
  <si>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</si>
  <si>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</si>
  <si>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</si>
  <si>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</si>
  <si>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</si>
  <si>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</si>
  <si>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</si>
  <si>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</si>
  <si>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</si>
  <si>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</si>
  <si>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</si>
  <si>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</si>
  <si>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</si>
  <si>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</si>
  <si>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</si>
  <si>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</si>
  <si>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</si>
  <si>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</si>
  <si>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</si>
  <si>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</si>
  <si>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</si>
  <si>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</si>
  <si>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</si>
  <si>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</si>
  <si>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</si>
  <si>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</si>
  <si>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</si>
  <si>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</si>
  <si>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</si>
  <si>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</si>
  <si>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</si>
  <si>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</si>
  <si>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</si>
  <si>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</si>
  <si>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</si>
  <si>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</si>
  <si>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</si>
  <si>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</si>
  <si>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</si>
  <si>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</si>
  <si>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</si>
  <si>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</si>
  <si>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</si>
  <si>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</si>
  <si>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</si>
  <si>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</si>
  <si>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</si>
  <si>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</si>
  <si>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</si>
  <si>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</si>
  <si>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</si>
  <si>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</si>
  <si>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</si>
  <si>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</si>
  <si>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</si>
  <si>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</si>
  <si>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</si>
  <si>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</si>
  <si>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</si>
  <si>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</si>
  <si>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</si>
  <si>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</si>
  <si>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</si>
  <si>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</si>
  <si>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</si>
  <si>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</si>
  <si>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</si>
  <si>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</si>
  <si>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</si>
  <si>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</si>
  <si>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</si>
  <si>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</si>
  <si>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</si>
  <si>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</si>
  <si>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</si>
  <si>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</si>
  <si>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</si>
  <si>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</si>
  <si>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</si>
  <si>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</si>
  <si>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</si>
  <si>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</si>
  <si>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</si>
  <si>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</si>
  <si>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</si>
  <si>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</si>
  <si>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</si>
  <si>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</si>
  <si>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</si>
  <si>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</si>
  <si>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</si>
  <si>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</si>
  <si>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</si>
  <si>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</si>
  <si>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</si>
  <si>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</si>
  <si>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</si>
  <si>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</si>
  <si>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</si>
  <si>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</si>
  <si>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</si>
  <si>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</si>
  <si>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</si>
  <si>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</si>
  <si>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</si>
  <si>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</si>
  <si>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</si>
  <si>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</si>
  <si>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</si>
  <si>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</si>
  <si>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</si>
  <si>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</si>
  <si>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</si>
  <si>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</si>
  <si>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</si>
  <si>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</si>
  <si>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</si>
  <si>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</si>
  <si>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</si>
  <si>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</si>
  <si>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</si>
  <si>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</si>
  <si>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</si>
  <si>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</si>
  <si>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</si>
  <si>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</si>
  <si>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</si>
  <si>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</si>
  <si>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</si>
  <si>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</si>
  <si>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</si>
  <si>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</si>
  <si>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</si>
  <si>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</si>
  <si>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</si>
  <si>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</si>
  <si>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</si>
  <si>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</si>
  <si>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</si>
  <si>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</si>
  <si>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</si>
  <si>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</si>
  <si>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</si>
  <si>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</si>
  <si>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</si>
  <si>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</si>
  <si>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</si>
  <si>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</si>
  <si>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</si>
  <si>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</si>
  <si>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</si>
  <si>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</si>
  <si>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</si>
  <si>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</si>
  <si>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</si>
  <si>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</si>
  <si>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</si>
  <si>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</si>
  <si>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</si>
  <si>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</si>
  <si>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</si>
  <si>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</si>
  <si>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</si>
  <si>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</si>
  <si>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</si>
  <si>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</si>
  <si>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</si>
  <si>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</si>
  <si>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</si>
  <si>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</si>
  <si>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</si>
  <si>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</si>
  <si>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</si>
  <si>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</si>
  <si>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</si>
  <si>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</si>
  <si>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</si>
  <si>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</si>
  <si>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</si>
  <si>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</si>
  <si>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</si>
  <si>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</si>
  <si>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</si>
  <si>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</si>
  <si>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</si>
  <si>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</si>
  <si>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</si>
  <si>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</si>
  <si>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</si>
  <si>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</si>
  <si>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</si>
  <si>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</si>
  <si>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</si>
  <si>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</si>
  <si>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</si>
  <si>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</si>
  <si>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</si>
  <si>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</si>
  <si>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</si>
  <si>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</si>
  <si>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</si>
  <si>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</si>
  <si>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</si>
  <si>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</si>
  <si>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</si>
  <si>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</si>
  <si>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</si>
  <si>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</si>
  <si>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</si>
  <si>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</si>
  <si>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</si>
  <si>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</si>
  <si>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</si>
  <si>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</si>
  <si>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</si>
  <si>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</si>
  <si>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</si>
  <si>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</si>
  <si>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</si>
  <si>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</si>
  <si>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</si>
  <si>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</si>
  <si>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</si>
  <si>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</si>
  <si>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</si>
  <si>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</si>
  <si>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</si>
  <si>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</si>
  <si>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</si>
  <si>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</si>
  <si>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</si>
  <si>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</si>
  <si>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</si>
  <si>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</si>
  <si>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</si>
  <si>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</si>
  <si>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</si>
  <si>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</si>
  <si>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</si>
  <si>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</si>
  <si>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</si>
  <si>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</si>
  <si>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</si>
  <si>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</si>
  <si>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</si>
  <si>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</si>
  <si>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</si>
  <si>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</si>
  <si>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</si>
  <si>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</si>
  <si>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</si>
  <si>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</si>
  <si>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</si>
  <si>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</si>
  <si>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</si>
  <si>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</si>
  <si>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</si>
  <si>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</si>
  <si>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</si>
  <si>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</si>
  <si>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</si>
  <si>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</si>
  <si>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</si>
  <si>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</si>
  <si>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</si>
  <si>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</si>
  <si>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</si>
  <si>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</si>
  <si>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</si>
  <si>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</si>
  <si>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</si>
  <si>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</si>
  <si>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</si>
  <si>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</si>
  <si>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</si>
  <si>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</si>
  <si>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</si>
  <si>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</si>
  <si>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</si>
  <si>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</si>
  <si>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</si>
  <si>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</si>
  <si>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</si>
  <si>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</si>
  <si>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</si>
  <si>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</si>
  <si>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</si>
  <si>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</si>
  <si>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</si>
  <si>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</si>
  <si>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</si>
  <si>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</si>
  <si>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</si>
  <si>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</si>
  <si>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</si>
  <si>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</si>
  <si>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</si>
  <si>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</si>
  <si>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</si>
  <si>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</si>
  <si>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</si>
  <si>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</si>
  <si>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</si>
  <si>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</si>
  <si>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</si>
  <si>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</si>
  <si>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</si>
  <si>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</si>
  <si>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</si>
  <si>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</si>
  <si>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</si>
  <si>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</si>
  <si>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</si>
  <si>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</si>
  <si>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</si>
  <si>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</si>
  <si>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</si>
  <si>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</si>
  <si>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</si>
  <si>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</si>
  <si>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</si>
  <si>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</si>
  <si>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</si>
  <si>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</si>
  <si>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</si>
  <si>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</si>
  <si>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</si>
  <si>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</si>
  <si>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</si>
  <si>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</si>
  <si>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</si>
  <si>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</si>
  <si>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</si>
  <si>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</si>
  <si>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</si>
  <si>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</si>
  <si>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</si>
  <si>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</si>
  <si>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</si>
  <si>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</si>
  <si>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</si>
  <si>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</si>
  <si>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</si>
  <si>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</si>
  <si>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</si>
  <si>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</si>
  <si>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</si>
  <si>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</si>
  <si>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</si>
  <si>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</si>
  <si>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</si>
  <si>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</si>
  <si>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</si>
  <si>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</si>
  <si>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</si>
  <si>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</si>
  <si>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</si>
  <si>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</si>
  <si>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</si>
  <si>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</si>
  <si>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</si>
  <si>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</si>
  <si>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</si>
  <si>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</si>
  <si>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</si>
  <si>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</si>
  <si>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</si>
  <si>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</si>
  <si>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</si>
  <si>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</si>
  <si>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</si>
  <si>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</si>
  <si>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</si>
  <si>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</si>
  <si>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</si>
  <si>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</si>
  <si>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</si>
  <si>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</si>
  <si>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</si>
  <si>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</si>
  <si>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</si>
  <si>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</si>
  <si>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</si>
  <si>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</si>
  <si>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</si>
  <si>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</si>
  <si>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</si>
  <si>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</si>
  <si>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</si>
  <si>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</si>
  <si>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</si>
  <si>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</si>
  <si>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</si>
  <si>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</si>
  <si>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</si>
  <si>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</si>
  <si>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</si>
  <si>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</si>
  <si>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</si>
  <si>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</si>
  <si>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</si>
  <si>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</si>
  <si>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</si>
  <si>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</si>
  <si>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</si>
  <si>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</si>
  <si>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</si>
  <si>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</si>
  <si>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</si>
  <si>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</si>
  <si>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</si>
  <si>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</si>
  <si>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</si>
  <si>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</si>
  <si>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</si>
  <si>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</si>
  <si>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</si>
  <si>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</si>
  <si>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</si>
  <si>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</si>
  <si>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</si>
  <si>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</si>
  <si>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</si>
  <si>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</si>
  <si>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</si>
  <si>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</si>
  <si>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</si>
  <si>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</si>
  <si>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</si>
  <si>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</si>
  <si>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</si>
  <si>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</si>
  <si>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</si>
  <si>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</si>
  <si>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</si>
  <si>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</si>
  <si>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</si>
  <si>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</si>
  <si>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</si>
  <si>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</si>
  <si>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</si>
  <si>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</si>
  <si>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</si>
  <si>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</si>
  <si>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</si>
  <si>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</si>
  <si>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</si>
  <si>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</si>
  <si>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</si>
  <si>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</si>
  <si>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</si>
  <si>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</si>
  <si>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</si>
  <si>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</si>
  <si>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</si>
  <si>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</si>
  <si>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</si>
  <si>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</si>
  <si>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</si>
  <si>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</si>
  <si>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</si>
  <si>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</si>
  <si>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</si>
  <si>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</si>
  <si>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</si>
  <si>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</si>
  <si>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</si>
  <si>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</si>
  <si>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</si>
  <si>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</si>
  <si>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</si>
  <si>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</si>
  <si>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</si>
  <si>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</si>
  <si>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</si>
  <si>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</si>
  <si>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</si>
  <si>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</si>
  <si>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</si>
  <si>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</si>
  <si>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</si>
  <si>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</si>
  <si>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</si>
  <si>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</si>
  <si>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</si>
  <si>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</si>
  <si>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</si>
  <si>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</si>
  <si>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</si>
  <si>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</si>
  <si>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</si>
  <si>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</si>
  <si>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</si>
  <si>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</si>
  <si>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</si>
  <si>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</si>
  <si>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</si>
  <si>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</si>
  <si>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</si>
  <si>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</si>
  <si>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</si>
  <si>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</si>
  <si>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</si>
  <si>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</si>
  <si>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</si>
  <si>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</si>
  <si>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</si>
  <si>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</si>
  <si>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</si>
  <si>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</si>
  <si>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</si>
  <si>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</si>
  <si>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</si>
  <si>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</si>
  <si>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</si>
  <si>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</si>
  <si>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</si>
  <si>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</si>
  <si>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</si>
  <si>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</si>
  <si>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</si>
  <si>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</si>
  <si>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</si>
  <si>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</si>
  <si>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</si>
  <si>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</si>
  <si>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</si>
  <si>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</si>
  <si>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</si>
  <si>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</si>
  <si>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</si>
  <si>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</si>
  <si>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</si>
  <si>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</si>
  <si>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</si>
  <si>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</si>
  <si>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</si>
  <si>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</si>
  <si>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</si>
  <si>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</si>
  <si>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</si>
  <si>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</si>
  <si>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</si>
  <si>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</si>
  <si>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</si>
  <si>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</si>
  <si>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</si>
  <si>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</si>
  <si>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</si>
  <si>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</si>
  <si>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</si>
  <si>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</si>
  <si>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</si>
  <si>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</si>
  <si>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</si>
  <si>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</si>
  <si>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</si>
  <si>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</si>
  <si>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</si>
  <si>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</si>
  <si>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</si>
  <si>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</si>
  <si>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</si>
  <si>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</si>
  <si>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</si>
  <si>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</si>
  <si>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</si>
  <si>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</si>
  <si>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</si>
  <si>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</si>
  <si>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</si>
  <si>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</si>
  <si>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</si>
  <si>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</si>
  <si>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</si>
  <si>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</si>
  <si>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</si>
  <si>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</si>
  <si>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</si>
  <si>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</si>
  <si>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</si>
  <si>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</si>
  <si>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</si>
  <si>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</si>
  <si>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</si>
  <si>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</si>
  <si>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</si>
  <si>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</si>
  <si>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</si>
  <si>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</si>
  <si>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</si>
  <si>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</si>
  <si>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</si>
  <si>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</si>
  <si>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</si>
  <si>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</si>
  <si>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</si>
  <si>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</si>
  <si>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</si>
  <si>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</si>
  <si>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</si>
  <si>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</si>
  <si>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</si>
  <si>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</si>
  <si>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</si>
  <si>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</si>
  <si>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</si>
  <si>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</si>
  <si>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</si>
  <si>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</si>
  <si>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</si>
  <si>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</si>
  <si>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</si>
  <si>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</si>
  <si>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</si>
  <si>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</si>
  <si>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</si>
  <si>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</si>
  <si>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</si>
  <si>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</si>
  <si>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</si>
  <si>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</si>
  <si>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</si>
  <si>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</si>
  <si>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</si>
  <si>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</si>
  <si>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</si>
  <si>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</si>
  <si>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</si>
  <si>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</si>
  <si>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</si>
  <si>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</si>
  <si>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</si>
  <si>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</si>
  <si>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</si>
  <si>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</si>
  <si>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</si>
  <si>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</si>
  <si>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</si>
  <si>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</si>
  <si>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</si>
  <si>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</si>
  <si>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</si>
  <si>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</si>
  <si>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</si>
  <si>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</si>
  <si>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</si>
  <si>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</si>
  <si>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</si>
  <si>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</si>
  <si>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</si>
  <si>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</si>
  <si>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</si>
  <si>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</si>
  <si>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</si>
  <si>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</si>
  <si>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</si>
  <si>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</si>
  <si>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</si>
  <si>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</si>
  <si>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</si>
  <si>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</si>
  <si>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</si>
  <si>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</si>
  <si>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</si>
  <si>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</si>
  <si>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</si>
  <si>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</si>
  <si>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</si>
  <si>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</si>
  <si>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</si>
  <si>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</si>
  <si>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</si>
  <si>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</si>
  <si>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</si>
  <si>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</si>
  <si>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</si>
  <si>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</si>
  <si>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</si>
  <si>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</si>
  <si>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</si>
  <si>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</si>
  <si>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</si>
  <si>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</si>
  <si>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</si>
  <si>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</si>
  <si>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</si>
  <si>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</si>
  <si>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</si>
  <si>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</si>
  <si>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</si>
  <si>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</si>
  <si>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</si>
  <si>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</si>
  <si>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</si>
  <si>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</si>
  <si>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</si>
  <si>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</si>
  <si>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</si>
  <si>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</si>
  <si>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</si>
  <si>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</si>
  <si>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</si>
  <si>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</si>
  <si>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</si>
  <si>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</si>
  <si>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</si>
  <si>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</si>
  <si>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</si>
  <si>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</si>
  <si>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</si>
  <si>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</si>
  <si>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</si>
  <si>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</si>
  <si>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</si>
  <si>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</si>
  <si>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</si>
  <si>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</si>
  <si>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</si>
  <si>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</si>
  <si>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</si>
  <si>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</si>
  <si>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</si>
  <si>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</si>
  <si>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</si>
  <si>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</si>
  <si>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</si>
  <si>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</si>
  <si>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</si>
  <si>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</si>
  <si>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</si>
  <si>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</si>
  <si>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</si>
  <si>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</si>
  <si>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</si>
  <si>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</si>
  <si>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</si>
  <si>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</si>
  <si>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</si>
  <si>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</si>
  <si>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</si>
  <si>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</si>
  <si>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</si>
  <si>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</si>
  <si>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</si>
  <si>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</si>
  <si>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</si>
  <si>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</si>
  <si>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</si>
  <si>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</si>
  <si>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</si>
  <si>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</si>
  <si>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</si>
  <si>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</si>
  <si>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</si>
  <si>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</si>
  <si>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</si>
  <si>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</si>
  <si>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</si>
  <si>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</si>
  <si>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</si>
  <si>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</si>
  <si>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</si>
  <si>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</si>
  <si>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</si>
  <si>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</si>
  <si>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</si>
  <si>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</si>
  <si>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</si>
  <si>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</si>
  <si>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</si>
  <si>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</si>
  <si>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</si>
  <si>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</si>
  <si>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</si>
  <si>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</si>
  <si>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</si>
  <si>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</si>
  <si>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</si>
  <si>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</si>
  <si>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</si>
  <si>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</si>
  <si>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</si>
  <si>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</si>
  <si>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</si>
  <si>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</si>
  <si>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</si>
  <si>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</si>
  <si>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</si>
  <si>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</si>
  <si>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</si>
  <si>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</si>
  <si>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</si>
  <si>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</si>
  <si>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</si>
  <si>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</si>
  <si>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</si>
  <si>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</si>
  <si>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</si>
  <si>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</si>
  <si>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</si>
  <si>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</si>
  <si>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</si>
  <si>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</si>
  <si>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</si>
  <si>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</si>
  <si>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</si>
  <si>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</si>
  <si>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</si>
  <si>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</si>
  <si>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</si>
  <si>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</si>
  <si>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</si>
  <si>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</si>
  <si>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</si>
  <si>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</si>
  <si>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</si>
  <si>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</si>
  <si>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</si>
  <si>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</si>
  <si>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</si>
  <si>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</si>
  <si>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</si>
  <si>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</si>
  <si>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</si>
  <si>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</si>
  <si>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</si>
  <si>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</si>
  <si>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</si>
  <si>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</si>
  <si>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</si>
  <si>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</si>
  <si>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</si>
  <si>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</si>
  <si>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</si>
  <si>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</si>
  <si>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</si>
  <si>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</si>
  <si>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</si>
  <si>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</si>
  <si>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</si>
  <si>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</si>
  <si>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</si>
  <si>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</si>
  <si>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</si>
  <si>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</si>
  <si>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</si>
  <si>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</si>
  <si>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</si>
  <si>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</si>
  <si>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</si>
  <si>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</si>
  <si>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</si>
  <si>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</si>
  <si>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</si>
  <si>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</si>
  <si>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</si>
  <si>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</si>
  <si>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</si>
  <si>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</si>
  <si>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</si>
  <si>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</si>
  <si>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</si>
  <si>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</si>
  <si>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</si>
  <si>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</si>
  <si>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</si>
  <si>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</si>
  <si>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</si>
  <si>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</si>
  <si>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</si>
  <si>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</si>
  <si>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</si>
  <si>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</si>
  <si>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</si>
  <si>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</si>
  <si>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</si>
  <si>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</si>
  <si>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</si>
  <si>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</si>
  <si>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</si>
  <si>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</si>
  <si>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</si>
  <si>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</si>
  <si>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</si>
  <si>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</si>
  <si>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</si>
  <si>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</si>
  <si>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</si>
  <si>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</si>
  <si>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</si>
  <si>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</si>
  <si>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</si>
  <si>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</si>
  <si>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</si>
  <si>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</si>
  <si>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</si>
  <si>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</si>
  <si>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</si>
  <si>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</si>
  <si>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</si>
  <si>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</si>
  <si>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</si>
  <si>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</si>
  <si>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</si>
  <si>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</si>
  <si>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</si>
  <si>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</si>
  <si>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</si>
  <si>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</si>
  <si>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</si>
  <si>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</si>
  <si>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</si>
  <si>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</si>
  <si>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</si>
  <si>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</si>
  <si>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</si>
  <si>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</si>
  <si>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</si>
  <si>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</si>
  <si>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</si>
  <si>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</si>
  <si>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</si>
  <si>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</si>
  <si>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</si>
  <si>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</si>
  <si>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</si>
  <si>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</si>
  <si>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</si>
  <si>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</si>
  <si>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</si>
  <si>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</si>
  <si>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</si>
  <si>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</si>
  <si>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</si>
  <si>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</si>
  <si>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</si>
  <si>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</si>
  <si>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</si>
  <si>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</si>
  <si>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</si>
  <si>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</si>
  <si>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</si>
  <si>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</si>
  <si>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</si>
  <si>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</si>
  <si>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</si>
  <si>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</si>
  <si>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</si>
  <si>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</si>
  <si>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</si>
  <si>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</si>
  <si>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</si>
  <si>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</si>
  <si>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</si>
  <si>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</si>
  <si>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</si>
  <si>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</si>
  <si>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</si>
  <si>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</si>
  <si>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</si>
  <si>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</si>
  <si>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</si>
  <si>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</si>
  <si>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</si>
  <si>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</si>
  <si>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</si>
  <si>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</si>
  <si>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</si>
  <si>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</si>
  <si>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</si>
  <si>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</si>
  <si>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</si>
  <si>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</si>
  <si>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</si>
  <si>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</si>
  <si>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</si>
  <si>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</si>
  <si>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</si>
  <si>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</si>
  <si>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</si>
  <si>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</si>
  <si>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</si>
  <si>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</si>
  <si>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</si>
  <si>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</si>
  <si>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</si>
  <si>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</si>
  <si>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</si>
  <si>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</si>
  <si>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</si>
  <si>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</si>
  <si>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</si>
  <si>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</si>
  <si>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</si>
  <si>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</si>
  <si>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</si>
  <si>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</si>
  <si>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</si>
  <si>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</si>
  <si>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</si>
  <si>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</si>
  <si>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</si>
  <si>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</si>
  <si>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</si>
  <si>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</si>
  <si>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</si>
  <si>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</si>
  <si>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</si>
  <si>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</si>
  <si>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</si>
  <si>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</si>
  <si>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</si>
  <si>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</si>
  <si>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</si>
  <si>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</si>
  <si>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</si>
  <si>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</si>
  <si>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</si>
  <si>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</si>
  <si>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</si>
  <si>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</si>
  <si>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</si>
  <si>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</si>
  <si>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</si>
  <si>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</si>
  <si>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</si>
  <si>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</si>
  <si>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</si>
  <si>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</si>
  <si>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</si>
  <si>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</si>
  <si>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</si>
  <si>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</si>
  <si>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</si>
  <si>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</si>
  <si>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</si>
  <si>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</si>
  <si>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</si>
  <si>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</si>
  <si>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</si>
  <si>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</si>
  <si>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</si>
  <si>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</si>
  <si>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</si>
  <si>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</si>
  <si>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</si>
  <si>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</si>
  <si>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</si>
  <si>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</si>
  <si>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</si>
  <si>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</si>
  <si>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</si>
  <si>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</si>
  <si>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</si>
  <si>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</si>
  <si>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</si>
  <si>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</si>
  <si>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</si>
  <si>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</si>
  <si>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</si>
  <si>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</si>
  <si>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</si>
  <si>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</si>
  <si>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</si>
  <si>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</si>
  <si>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</si>
  <si>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</si>
  <si>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</si>
  <si>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</si>
  <si>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</si>
  <si>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</si>
  <si>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</si>
  <si>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</si>
  <si>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</si>
  <si>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</si>
  <si>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</si>
  <si>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</si>
  <si>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</si>
  <si>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</si>
  <si>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</si>
  <si>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</si>
  <si>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</si>
  <si>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</si>
  <si>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</si>
  <si>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</si>
  <si>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</si>
  <si>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</si>
  <si>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</si>
  <si>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</si>
  <si>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</si>
  <si>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</si>
  <si>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</si>
  <si>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</si>
  <si>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</si>
  <si>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</si>
  <si>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</si>
  <si>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</si>
  <si>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</si>
  <si>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</si>
  <si>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</si>
  <si>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</si>
  <si>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</si>
  <si>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</si>
  <si>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</si>
  <si>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</si>
  <si>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</si>
  <si>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</si>
  <si>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</si>
  <si>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</si>
  <si>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</si>
  <si>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</si>
  <si>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</si>
  <si>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</si>
  <si>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</si>
  <si>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</si>
  <si>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</si>
  <si>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</si>
  <si>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</si>
  <si>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</si>
  <si>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</si>
  <si>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</si>
  <si>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</si>
  <si>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</si>
  <si>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</si>
  <si>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</si>
  <si>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</si>
  <si>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</si>
  <si>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</si>
  <si>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</si>
  <si>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</si>
  <si>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</si>
  <si>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</si>
  <si>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</si>
  <si>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</si>
  <si>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</si>
  <si>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</si>
  <si>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</si>
  <si>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</si>
  <si>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</si>
  <si>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</si>
  <si>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</si>
  <si>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</si>
  <si>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</si>
  <si>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</si>
  <si>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</si>
  <si>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</si>
  <si>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</si>
  <si>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</si>
  <si>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</si>
  <si>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</si>
  <si>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</si>
  <si>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</si>
  <si>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</si>
  <si>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</si>
  <si>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</si>
  <si>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</si>
  <si>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</si>
  <si>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</si>
  <si>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</si>
  <si>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</si>
  <si>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</si>
  <si>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</si>
  <si>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</si>
  <si>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</si>
  <si>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</si>
  <si>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</si>
  <si>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</si>
  <si>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</si>
  <si>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</si>
  <si>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</si>
  <si>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</si>
  <si>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</si>
  <si>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</si>
  <si>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</si>
  <si>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</si>
  <si>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</si>
  <si>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</si>
  <si>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</si>
  <si>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</si>
  <si>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</si>
  <si>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</si>
  <si>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</si>
  <si>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</si>
  <si>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</si>
  <si>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</si>
  <si>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</si>
  <si>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</si>
  <si>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</si>
  <si>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</si>
  <si>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</si>
  <si>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</si>
  <si>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</si>
  <si>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</si>
  <si>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</si>
  <si>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</si>
  <si>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</si>
  <si>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</si>
  <si>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</si>
  <si>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</si>
  <si>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</si>
  <si>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</si>
  <si>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</si>
  <si>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</si>
  <si>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</si>
  <si>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</si>
  <si>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</si>
  <si>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</si>
  <si>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</si>
  <si>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</si>
  <si>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</si>
  <si>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</si>
  <si>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</si>
  <si>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</si>
  <si>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</si>
  <si>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</si>
  <si>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</si>
  <si>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</si>
  <si>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</si>
  <si>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</si>
  <si>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</si>
  <si>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</si>
  <si>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</si>
  <si>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</si>
  <si>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</si>
  <si>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</si>
  <si>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</si>
  <si>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</si>
  <si>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</si>
  <si>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</si>
  <si>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</si>
  <si>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</si>
  <si>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</si>
  <si>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</si>
  <si>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</si>
  <si>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</si>
  <si>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</si>
  <si>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</si>
  <si>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</si>
  <si>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</si>
  <si>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</si>
  <si>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</si>
  <si>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</si>
  <si>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</si>
  <si>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</si>
  <si>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</si>
  <si>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</si>
  <si>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</si>
  <si>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</si>
  <si>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</si>
  <si>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</si>
  <si>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</si>
  <si>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</si>
  <si>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</si>
  <si>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</si>
  <si>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</si>
  <si>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</si>
  <si>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</si>
  <si>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</si>
  <si>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</si>
  <si>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</si>
  <si>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</si>
  <si>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</si>
  <si>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</si>
  <si>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</si>
  <si>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</si>
  <si>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</si>
  <si>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</si>
  <si>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</si>
  <si>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</si>
  <si>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</si>
  <si>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</si>
  <si>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</si>
  <si>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</si>
  <si>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</si>
  <si>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</si>
  <si>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</si>
  <si>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</si>
  <si>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</si>
  <si>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</si>
  <si>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</si>
  <si>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</si>
  <si>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</si>
  <si>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</si>
  <si>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</si>
  <si>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</si>
  <si>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</si>
  <si>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</si>
  <si>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</si>
  <si>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</si>
  <si>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</si>
  <si>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</si>
  <si>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</si>
  <si>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</si>
  <si>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</si>
  <si>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</si>
  <si>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</si>
  <si>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</si>
  <si>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</si>
  <si>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</si>
  <si>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</si>
  <si>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</si>
  <si>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</si>
  <si>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</si>
  <si>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</si>
  <si>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</si>
  <si>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</si>
  <si>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</si>
  <si>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</si>
  <si>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</si>
  <si>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</si>
  <si>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</si>
  <si>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</si>
  <si>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</si>
  <si>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</si>
  <si>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</si>
  <si>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</si>
  <si>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</si>
  <si>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</si>
  <si>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</si>
  <si>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</si>
  <si>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</si>
  <si>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</si>
  <si>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</si>
  <si>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</si>
  <si>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</si>
  <si>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</si>
  <si>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</si>
  <si>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</si>
  <si>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</si>
  <si>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</si>
  <si>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</si>
  <si>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</si>
  <si>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</si>
  <si>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</si>
  <si>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</si>
  <si>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</si>
  <si>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</si>
  <si>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</si>
  <si>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</si>
  <si>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</si>
  <si>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</si>
  <si>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</si>
  <si>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</si>
  <si>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</si>
  <si>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</si>
  <si>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</si>
  <si>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</si>
  <si>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</si>
  <si>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</si>
  <si>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</si>
  <si>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</si>
  <si>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</si>
  <si>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</si>
  <si>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</si>
  <si>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</si>
  <si>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</si>
  <si>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</si>
  <si>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</si>
  <si>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</si>
  <si>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</si>
  <si>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</si>
  <si>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</si>
  <si>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</si>
  <si>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</si>
  <si>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</si>
  <si>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</si>
  <si>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</si>
  <si>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</si>
  <si>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</si>
  <si>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</si>
  <si>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</si>
  <si>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</si>
  <si>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</si>
  <si>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</si>
  <si>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</si>
  <si>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</si>
  <si>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</si>
  <si>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</si>
  <si>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</si>
  <si>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</si>
  <si>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</si>
  <si>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</si>
  <si>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</si>
  <si>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</si>
  <si>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</si>
  <si>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</si>
  <si>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</si>
  <si>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</si>
  <si>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</si>
  <si>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</si>
  <si>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</si>
  <si>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</si>
  <si>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</si>
  <si>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</si>
  <si>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</si>
  <si>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</si>
  <si>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</si>
  <si>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</si>
  <si>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</si>
  <si>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</si>
  <si>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</si>
  <si>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</si>
  <si>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</si>
  <si>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</si>
  <si>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</si>
  <si>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</si>
  <si>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</si>
  <si>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</si>
  <si>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</si>
  <si>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</si>
  <si>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</si>
  <si>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</si>
  <si>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</si>
  <si>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</si>
  <si>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</si>
  <si>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</si>
  <si>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</si>
  <si>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</si>
  <si>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</si>
  <si>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</si>
  <si>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</si>
  <si>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</si>
  <si>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</si>
  <si>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</si>
  <si>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</si>
  <si>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</si>
  <si>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</si>
  <si>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</si>
  <si>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</si>
  <si>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</si>
  <si>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</si>
  <si>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</si>
  <si>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</si>
  <si>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</si>
  <si>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</si>
  <si>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</si>
  <si>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</si>
  <si>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</si>
  <si>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</si>
  <si>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</si>
  <si>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</si>
  <si>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</si>
  <si>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</si>
  <si>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</si>
  <si>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</si>
  <si>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</si>
  <si>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</si>
  <si>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</si>
  <si>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</si>
  <si>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</si>
  <si>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</si>
  <si>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</si>
  <si>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</si>
  <si>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</si>
  <si>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</si>
  <si>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</si>
  <si>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</si>
  <si>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</si>
  <si>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</si>
  <si>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</si>
  <si>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</si>
  <si>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</si>
  <si>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</si>
  <si>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</si>
  <si>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</si>
  <si>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</si>
  <si>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</si>
  <si>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</si>
  <si>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</si>
  <si>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</si>
  <si>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</si>
  <si>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</si>
  <si>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</si>
  <si>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</si>
  <si>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</si>
  <si>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</si>
  <si>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</si>
  <si>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</si>
  <si>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</si>
  <si>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</si>
  <si>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</si>
  <si>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</si>
  <si>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</si>
  <si>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</si>
  <si>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</si>
  <si>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</si>
  <si>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</si>
  <si>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</si>
  <si>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</si>
  <si>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</si>
  <si>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</si>
  <si>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</si>
  <si>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</si>
  <si>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</si>
  <si>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</si>
  <si>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</si>
  <si>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</si>
  <si>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</si>
  <si>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</si>
  <si>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</si>
  <si>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</si>
  <si>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</si>
  <si>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</si>
  <si>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</si>
  <si>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</si>
  <si>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</si>
  <si>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</si>
  <si>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</si>
  <si>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</si>
  <si>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</si>
  <si>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</si>
  <si>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</si>
  <si>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</si>
  <si>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</si>
  <si>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</si>
  <si>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</si>
  <si>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</si>
  <si>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</si>
  <si>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</si>
  <si>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</si>
  <si>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</si>
  <si>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</si>
  <si>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</si>
  <si>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</si>
  <si>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</si>
  <si>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</si>
  <si>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</si>
  <si>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</si>
  <si>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</si>
  <si>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</si>
  <si>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</si>
  <si>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</si>
  <si>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</si>
  <si>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</si>
  <si>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</si>
  <si>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</si>
  <si>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</si>
  <si>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</si>
  <si>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</si>
  <si>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</si>
  <si>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</si>
  <si>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</si>
  <si>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</si>
  <si>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</si>
  <si>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</si>
  <si>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</si>
  <si>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</si>
  <si>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</si>
  <si>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</si>
  <si>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</si>
  <si>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</si>
  <si>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</si>
  <si>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</si>
  <si>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</si>
  <si>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</si>
  <si>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</si>
  <si>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</si>
  <si>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</si>
  <si>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</si>
  <si>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</si>
  <si>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</si>
  <si>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</si>
  <si>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</si>
  <si>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</si>
  <si>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</si>
  <si>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</si>
  <si>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</si>
  <si>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</si>
  <si>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</si>
  <si>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</si>
  <si>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</si>
  <si>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</si>
  <si>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</si>
  <si>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</si>
  <si>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</si>
  <si>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</si>
  <si>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</si>
  <si>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</si>
  <si>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</si>
  <si>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</si>
  <si>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</si>
  <si>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</si>
  <si>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</si>
  <si>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</si>
  <si>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</si>
  <si>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</si>
  <si>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</si>
  <si>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</si>
  <si>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</si>
  <si>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</si>
  <si>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</si>
  <si>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</si>
  <si>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</si>
  <si>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</si>
  <si>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</si>
  <si>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</si>
  <si>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</si>
  <si>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</si>
  <si>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</si>
  <si>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</si>
  <si>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</si>
  <si>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</si>
  <si>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</si>
  <si>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</si>
  <si>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</si>
  <si>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</si>
  <si>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</si>
  <si>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</si>
  <si>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</si>
  <si>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</si>
  <si>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</si>
  <si>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</si>
  <si>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</si>
  <si>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</si>
  <si>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</si>
  <si>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</si>
  <si>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</si>
  <si>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</si>
  <si>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</si>
  <si>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</si>
  <si>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</si>
  <si>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</si>
  <si>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</si>
  <si>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</si>
  <si>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</si>
  <si>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</si>
  <si>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</si>
  <si>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</si>
  <si>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</si>
  <si>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</si>
  <si>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</si>
  <si>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</si>
  <si>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</si>
  <si>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</si>
  <si>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</si>
  <si>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</si>
  <si>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</si>
  <si>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</si>
  <si>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</si>
  <si>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</si>
  <si>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</si>
  <si>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</si>
  <si>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</si>
  <si>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</si>
  <si>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</si>
  <si>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</si>
  <si>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</si>
  <si>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</si>
  <si>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</si>
  <si>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</si>
  <si>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</si>
  <si>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</si>
  <si>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</si>
  <si>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</si>
  <si>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</si>
  <si>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</si>
  <si>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</si>
  <si>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</si>
  <si>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</si>
  <si>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</si>
  <si>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</si>
  <si>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</si>
  <si>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</si>
  <si>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</si>
  <si>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</si>
  <si>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</si>
  <si>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</si>
  <si>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</si>
  <si>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</si>
  <si>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</si>
  <si>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</si>
  <si>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</si>
  <si>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</si>
  <si>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</si>
  <si>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</si>
  <si>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</si>
  <si>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</si>
  <si>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</si>
  <si>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</si>
  <si>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</si>
  <si>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</si>
  <si>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</si>
  <si>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</si>
  <si>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</si>
  <si>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</si>
  <si>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</si>
  <si>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</si>
  <si>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</si>
  <si>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</si>
  <si>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</si>
  <si>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</si>
  <si>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</si>
  <si>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</si>
  <si>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</si>
  <si>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</si>
  <si>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</si>
  <si>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</si>
  <si>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</si>
  <si>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</si>
  <si>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</si>
  <si>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</si>
  <si>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</si>
  <si>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</si>
  <si>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</si>
  <si>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</si>
  <si>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</si>
  <si>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</si>
  <si>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</si>
  <si>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</si>
  <si>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</si>
  <si>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</si>
  <si>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</si>
  <si>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</si>
  <si>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</si>
  <si>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</si>
  <si>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</si>
  <si>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</si>
  <si>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</si>
  <si>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</si>
  <si>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</si>
  <si>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</si>
  <si>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</si>
  <si>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</si>
  <si>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</si>
  <si>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</si>
  <si>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</si>
  <si>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</si>
  <si>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</si>
  <si>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</si>
  <si>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</si>
  <si>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</si>
  <si>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</si>
  <si>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</si>
  <si>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</si>
  <si>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</si>
  <si>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</si>
  <si>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</si>
  <si>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</si>
  <si>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</si>
  <si>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</si>
  <si>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</si>
  <si>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</si>
  <si>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</si>
  <si>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</si>
  <si>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</si>
  <si>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</si>
  <si>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</si>
  <si>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</si>
  <si>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</si>
  <si>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</si>
  <si>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</si>
  <si>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</si>
  <si>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</si>
  <si>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</si>
  <si>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</si>
  <si>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</si>
  <si>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</si>
  <si>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</si>
  <si>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</si>
  <si>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</si>
  <si>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</si>
  <si>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</si>
  <si>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</si>
  <si>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</si>
  <si>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</si>
  <si>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</si>
  <si>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</si>
  <si>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</si>
  <si>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</si>
  <si>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</si>
  <si>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</si>
  <si>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</si>
  <si>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</si>
  <si>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</si>
  <si>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</si>
  <si>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</si>
  <si>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</si>
  <si>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</si>
  <si>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</si>
  <si>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</si>
  <si>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</si>
  <si>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</si>
  <si>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</si>
  <si>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</si>
  <si>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</si>
  <si>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</si>
  <si>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</si>
  <si>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</si>
  <si>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</si>
  <si>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</si>
  <si>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</si>
  <si>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</si>
  <si>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</si>
  <si>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</si>
  <si>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</si>
  <si>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</si>
  <si>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</si>
  <si>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</si>
  <si>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</si>
  <si>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</si>
  <si>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</si>
  <si>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</si>
  <si>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</si>
  <si>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</si>
  <si>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</si>
  <si>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</si>
  <si>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</si>
  <si>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</si>
  <si>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</si>
  <si>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</si>
  <si>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</si>
  <si>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</si>
  <si>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</si>
  <si>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</si>
  <si>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</si>
  <si>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</si>
  <si>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</si>
  <si>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</si>
  <si>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</si>
  <si>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</si>
  <si>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</si>
  <si>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</si>
  <si>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</si>
  <si>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</si>
  <si>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</si>
  <si>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</si>
  <si>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</si>
  <si>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</si>
  <si>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</si>
  <si>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</si>
  <si>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</si>
  <si>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</si>
  <si>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</si>
  <si>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</si>
  <si>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</si>
  <si>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</si>
  <si>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</si>
  <si>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</si>
  <si>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</si>
  <si>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</si>
  <si>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</si>
  <si>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</si>
  <si>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</si>
  <si>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</si>
  <si>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</si>
  <si>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</si>
  <si>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</si>
  <si>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</si>
  <si>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</si>
  <si>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</si>
  <si>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</si>
  <si>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</si>
  <si>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</si>
  <si>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</si>
  <si>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</si>
  <si>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</si>
  <si>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</si>
  <si>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</si>
  <si>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</si>
  <si>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</si>
  <si>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</si>
  <si>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</si>
  <si>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</si>
  <si>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</si>
  <si>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</si>
  <si>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</si>
  <si>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</si>
  <si>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</si>
  <si>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</si>
  <si>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</si>
  <si>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</si>
  <si>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</si>
  <si>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</si>
  <si>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</si>
  <si>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</si>
  <si>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</si>
  <si>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</si>
  <si>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</si>
  <si>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</si>
  <si>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</si>
  <si>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</si>
  <si>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</si>
  <si>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</si>
  <si>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</si>
  <si>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</si>
  <si>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</si>
  <si>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</si>
  <si>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</si>
  <si>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</si>
  <si>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</si>
  <si>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</si>
  <si>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</si>
  <si>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</si>
  <si>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</si>
  <si>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</si>
  <si>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</si>
  <si>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</si>
  <si>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</si>
  <si>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</si>
  <si>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</si>
  <si>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</si>
  <si>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</si>
  <si>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</si>
  <si>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</si>
  <si>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</si>
  <si>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</si>
  <si>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</si>
  <si>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</si>
  <si>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</si>
  <si>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</si>
  <si>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</si>
  <si>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</si>
  <si>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</si>
  <si>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</si>
  <si>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</si>
  <si>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</si>
  <si>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</si>
  <si>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</si>
  <si>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</si>
  <si>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</si>
  <si>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</si>
  <si>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</si>
  <si>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</si>
  <si>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</si>
  <si>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</si>
  <si>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</si>
  <si>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</si>
  <si>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</si>
  <si>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</si>
  <si>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</si>
  <si>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</si>
  <si>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</si>
  <si>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</si>
  <si>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</si>
  <si>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</si>
  <si>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</si>
  <si>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</si>
  <si>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</si>
  <si>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</si>
  <si>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</si>
  <si>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</si>
  <si>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</si>
  <si>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</si>
  <si>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</si>
  <si>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</si>
  <si>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</si>
  <si>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</si>
  <si>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</si>
  <si>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</si>
  <si>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</si>
  <si>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</si>
  <si>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</si>
  <si>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</si>
  <si>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</si>
  <si>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</si>
  <si>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</si>
  <si>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</si>
  <si>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</si>
  <si>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</si>
  <si>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</si>
  <si>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</si>
  <si>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</si>
  <si>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</si>
  <si>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</si>
  <si>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</si>
  <si>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</si>
  <si>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</si>
  <si>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</si>
  <si>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</si>
  <si>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</si>
  <si>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</si>
  <si>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</si>
  <si>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</si>
  <si>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</si>
  <si>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</si>
  <si>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</si>
  <si>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</si>
  <si>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</si>
  <si>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</si>
  <si>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</si>
  <si>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</si>
  <si>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</si>
  <si>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</si>
  <si>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</si>
  <si>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</si>
  <si>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</si>
  <si>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</si>
  <si>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</si>
  <si>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</si>
  <si>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</si>
  <si>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</si>
  <si>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</si>
  <si>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</si>
  <si>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</si>
  <si>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</si>
  <si>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</si>
  <si>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</si>
  <si>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</si>
  <si>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</si>
  <si>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</si>
  <si>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</si>
  <si>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</si>
  <si>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</si>
  <si>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</si>
  <si>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</si>
  <si>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</si>
  <si>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</si>
  <si>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</si>
  <si>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</si>
  <si>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</si>
  <si>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</si>
  <si>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</si>
  <si>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</si>
  <si>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</si>
  <si>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</si>
  <si>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</si>
  <si>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</si>
  <si>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</si>
  <si>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</si>
  <si>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</si>
  <si>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</si>
  <si>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</si>
  <si>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</si>
  <si>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</si>
  <si>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</si>
  <si>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</si>
  <si>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</si>
  <si>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</si>
  <si>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</si>
  <si>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</si>
  <si>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</si>
  <si>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</si>
  <si>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</si>
  <si>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</si>
  <si>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</si>
  <si>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</si>
  <si>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</si>
  <si>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</si>
  <si>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</si>
  <si>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</si>
  <si>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</si>
  <si>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</si>
  <si>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</si>
  <si>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</si>
  <si>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</si>
  <si>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</si>
  <si>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</si>
  <si>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</si>
  <si>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</si>
  <si>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</si>
  <si>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</si>
  <si>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</si>
  <si>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</si>
  <si>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</si>
  <si>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</si>
  <si>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</si>
  <si>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</si>
  <si>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</si>
  <si>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</si>
  <si>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</si>
  <si>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</si>
  <si>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</si>
  <si>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</si>
  <si>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</si>
  <si>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</si>
  <si>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</si>
  <si>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</si>
  <si>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</si>
  <si>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</si>
  <si>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</si>
  <si>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</si>
  <si>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</si>
  <si>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</si>
  <si>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</si>
  <si>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</si>
  <si>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</si>
  <si>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</si>
  <si>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</si>
  <si>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</si>
  <si>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</si>
  <si>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</si>
  <si>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</si>
  <si>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</si>
  <si>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</si>
  <si>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</si>
  <si>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</si>
  <si>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</si>
  <si>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</si>
  <si>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</si>
  <si>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</si>
  <si>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</si>
  <si>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</si>
  <si>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</si>
  <si>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</si>
  <si>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</si>
  <si>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</si>
  <si>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</si>
  <si>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</si>
  <si>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</si>
  <si>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</si>
  <si>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</si>
  <si>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</si>
  <si>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</si>
  <si>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</si>
  <si>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</si>
  <si>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</si>
  <si>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</si>
  <si>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</si>
  <si>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</si>
  <si>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</si>
  <si>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</si>
  <si>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</si>
  <si>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</si>
  <si>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</si>
  <si>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</si>
  <si>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</si>
  <si>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</si>
  <si>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</si>
  <si>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</si>
  <si>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</si>
  <si>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</si>
  <si>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</si>
  <si>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</si>
  <si>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</si>
  <si>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</si>
  <si>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</si>
  <si>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</si>
  <si>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</si>
  <si>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</si>
  <si>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</si>
  <si>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</si>
  <si>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</si>
  <si>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</si>
  <si>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</si>
  <si>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</si>
  <si>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</si>
  <si>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</si>
  <si>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</si>
  <si>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</si>
  <si>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</si>
  <si>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</si>
  <si>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</si>
  <si>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</si>
  <si>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</si>
  <si>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</si>
  <si>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</si>
  <si>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</si>
  <si>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</si>
  <si>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</si>
  <si>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</si>
  <si>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</si>
  <si>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</si>
  <si>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</si>
  <si>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</si>
  <si>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</si>
  <si>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</si>
  <si>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</si>
  <si>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</si>
  <si>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</si>
  <si>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</si>
  <si>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</si>
  <si>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</si>
  <si>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</si>
  <si>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</si>
  <si>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</si>
  <si>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</si>
  <si>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</si>
  <si>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</si>
  <si>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</si>
  <si>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</si>
  <si>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</si>
  <si>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</si>
  <si>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</si>
  <si>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</si>
  <si>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</si>
  <si>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</si>
  <si>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</si>
  <si>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</si>
  <si>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</si>
  <si>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</si>
  <si>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</si>
  <si>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</si>
  <si>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</si>
  <si>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</si>
  <si>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</si>
  <si>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</si>
  <si>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</si>
  <si>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</si>
  <si>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</si>
  <si>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</si>
  <si>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</si>
  <si>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</si>
  <si>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</si>
  <si>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</si>
  <si>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</si>
  <si>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</si>
  <si>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</si>
  <si>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</si>
  <si>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</si>
  <si>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</si>
  <si>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</si>
  <si>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</si>
  <si>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</si>
  <si>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</si>
  <si>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</si>
  <si>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</si>
  <si>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</si>
  <si>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</si>
  <si>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</si>
  <si>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</si>
  <si>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</si>
  <si>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</si>
  <si>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</si>
  <si>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</si>
  <si>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</si>
  <si>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</si>
  <si>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</si>
  <si>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</si>
  <si>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</si>
  <si>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</si>
  <si>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</si>
  <si>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</si>
  <si>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</si>
  <si>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</si>
  <si>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</si>
  <si>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</si>
  <si>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</si>
  <si>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</si>
  <si>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</si>
  <si>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</si>
  <si>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</si>
  <si>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</si>
  <si>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</si>
  <si>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</si>
  <si>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</si>
  <si>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</si>
  <si>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</si>
  <si>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</si>
  <si>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</si>
  <si>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</si>
  <si>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</si>
  <si>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</si>
  <si>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</si>
  <si>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</si>
  <si>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</si>
  <si>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</si>
  <si>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</si>
  <si>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</si>
  <si>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</si>
  <si>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</si>
  <si>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</si>
  <si>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</si>
  <si>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</si>
  <si>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</si>
  <si>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</si>
  <si>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</si>
  <si>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</si>
  <si>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</si>
  <si>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</si>
  <si>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</si>
  <si>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</si>
  <si>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</si>
  <si>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</si>
  <si>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</si>
  <si>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</si>
  <si>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</si>
  <si>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</si>
  <si>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</si>
  <si>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</si>
  <si>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</si>
  <si>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</si>
  <si>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</si>
  <si>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</si>
  <si>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</si>
  <si>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</si>
  <si>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</si>
  <si>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</si>
  <si>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</si>
  <si>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</si>
  <si>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</si>
  <si>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</si>
  <si>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</si>
  <si>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</si>
  <si>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</si>
  <si>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</si>
  <si>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</si>
  <si>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</si>
  <si>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</si>
  <si>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</si>
  <si>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</si>
  <si>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</si>
  <si>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</si>
  <si>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</si>
  <si>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</si>
  <si>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</si>
  <si>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</si>
  <si>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</si>
  <si>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</si>
  <si>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</si>
  <si>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</si>
  <si>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</si>
  <si>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</si>
  <si>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</si>
  <si>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</si>
  <si>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</si>
  <si>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</si>
  <si>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</si>
  <si>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</si>
  <si>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</si>
  <si>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</si>
  <si>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</si>
  <si>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</si>
  <si>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</si>
  <si>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</si>
  <si>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</si>
  <si>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</si>
  <si>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</si>
  <si>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</si>
  <si>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</si>
  <si>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</si>
  <si>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</si>
  <si>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</si>
  <si>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</si>
  <si>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</si>
  <si>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</si>
  <si>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</si>
  <si>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</si>
  <si>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</si>
  <si>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</si>
  <si>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</si>
  <si>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</si>
  <si>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</si>
  <si>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</si>
  <si>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</si>
  <si>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</si>
  <si>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</si>
  <si>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</si>
  <si>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</si>
  <si>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</si>
  <si>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</si>
  <si>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</si>
  <si>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</si>
  <si>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</si>
  <si>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</si>
  <si>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</si>
  <si>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</si>
  <si>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</si>
  <si>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</si>
  <si>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</si>
  <si>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</si>
  <si>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</si>
  <si>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</si>
  <si>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</si>
  <si>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</si>
  <si>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</si>
  <si>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</si>
  <si>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</si>
  <si>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</si>
  <si>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</si>
  <si>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</si>
  <si>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</si>
  <si>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</si>
  <si>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</si>
  <si>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</si>
  <si>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</si>
  <si>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</si>
  <si>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</si>
  <si>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</si>
  <si>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</si>
  <si>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</si>
  <si>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</si>
  <si>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</si>
  <si>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</si>
  <si>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</si>
  <si>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</si>
  <si>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</si>
  <si>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</si>
  <si>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</si>
  <si>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</si>
  <si>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</si>
  <si>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</si>
  <si>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</si>
  <si>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</si>
  <si>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</si>
  <si>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</si>
  <si>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</si>
  <si>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</si>
  <si>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</si>
  <si>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</si>
  <si>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</si>
  <si>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</si>
  <si>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</si>
  <si>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</si>
  <si>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</si>
  <si>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</si>
  <si>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</si>
  <si>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</si>
  <si>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</si>
  <si>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</si>
  <si>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</si>
  <si>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</si>
  <si>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</si>
  <si>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</si>
  <si>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</si>
  <si>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</si>
  <si>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</si>
  <si>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</si>
  <si>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</si>
  <si>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</si>
  <si>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</si>
  <si>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</si>
  <si>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</si>
  <si>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</si>
  <si>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</si>
  <si>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</si>
  <si>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</si>
  <si>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</si>
  <si>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</si>
  <si>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</si>
  <si>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</si>
  <si>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</si>
  <si>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</si>
  <si>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</si>
  <si>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</si>
  <si>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</si>
  <si>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</si>
  <si>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</si>
  <si>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</si>
  <si>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</si>
  <si>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</si>
  <si>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</si>
  <si>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</si>
  <si>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</si>
  <si>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</si>
  <si>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</si>
  <si>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</si>
  <si>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</si>
  <si>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</si>
  <si>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</si>
  <si>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</si>
  <si>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</si>
  <si>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</si>
  <si>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</si>
  <si>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</si>
  <si>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</si>
  <si>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</si>
  <si>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</si>
  <si>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</si>
  <si>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</si>
  <si>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</si>
  <si>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</si>
  <si>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</si>
  <si>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</si>
  <si>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</si>
  <si>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</si>
  <si>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</si>
  <si>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</si>
  <si>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</si>
  <si>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</si>
  <si>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</si>
  <si>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</si>
  <si>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</si>
  <si>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</si>
  <si>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</si>
  <si>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</si>
  <si>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</si>
  <si>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</si>
  <si>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</si>
  <si>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</si>
  <si>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</si>
  <si>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</si>
  <si>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</si>
  <si>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</si>
  <si>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</si>
  <si>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</si>
  <si>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</si>
  <si>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</si>
  <si>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</si>
  <si>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</si>
  <si>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</si>
  <si>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</si>
  <si>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</si>
  <si>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</si>
  <si>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</si>
  <si>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</si>
  <si>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</si>
  <si>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</si>
  <si>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</si>
  <si>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</si>
  <si>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</si>
  <si>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</si>
  <si>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</si>
  <si>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</si>
  <si>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</si>
  <si>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</si>
  <si>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</si>
  <si>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</si>
  <si>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</si>
  <si>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</si>
  <si>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</si>
  <si>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</si>
  <si>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</si>
  <si>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</si>
  <si>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</si>
  <si>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</si>
  <si>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</si>
  <si>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</si>
  <si>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</si>
  <si>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</si>
  <si>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</si>
  <si>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</si>
  <si>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</si>
  <si>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</si>
  <si>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</si>
  <si>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</si>
  <si>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</si>
  <si>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</si>
  <si>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</si>
  <si>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</si>
  <si>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</si>
  <si>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</si>
  <si>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</si>
  <si>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</si>
  <si>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</si>
  <si>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</si>
  <si>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</si>
  <si>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</si>
  <si>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</si>
  <si>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</si>
  <si>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</si>
  <si>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</si>
  <si>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</si>
  <si>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</si>
  <si>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</si>
  <si>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</si>
  <si>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</si>
  <si>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</si>
  <si>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</si>
  <si>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</si>
  <si>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</si>
  <si>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</si>
  <si>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</si>
  <si>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</si>
  <si>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</si>
  <si>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</si>
  <si>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</si>
  <si>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</si>
  <si>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</si>
  <si>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</si>
  <si>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</si>
  <si>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</si>
  <si>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</si>
  <si>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</si>
  <si>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</si>
  <si>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</si>
  <si>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</si>
  <si>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</si>
  <si>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</si>
  <si>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</si>
  <si>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</si>
  <si>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</si>
  <si>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</si>
  <si>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</si>
  <si>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</si>
  <si>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</si>
  <si>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</si>
  <si>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</si>
  <si>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</si>
  <si>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</si>
  <si>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</si>
  <si>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</si>
  <si>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</si>
  <si>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</si>
  <si>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</si>
  <si>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</si>
  <si>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</si>
  <si>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</si>
  <si>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</si>
  <si>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</si>
  <si>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</si>
  <si>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</si>
  <si>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</si>
  <si>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</si>
  <si>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</si>
  <si>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</si>
  <si>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</si>
  <si>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</si>
  <si>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</si>
  <si>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</si>
  <si>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</si>
  <si>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</si>
  <si>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</si>
  <si>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</si>
  <si>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</si>
  <si>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</si>
  <si>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</si>
  <si>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</si>
  <si>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</si>
  <si>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</si>
  <si>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</si>
  <si>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</si>
  <si>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</si>
  <si>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</si>
  <si>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</si>
  <si>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</si>
  <si>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</si>
  <si>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</si>
  <si>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</si>
  <si>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</si>
  <si>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</si>
  <si>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</si>
  <si>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</si>
  <si>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</si>
  <si>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</si>
  <si>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</si>
  <si>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</si>
  <si>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</si>
  <si>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</si>
  <si>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</si>
  <si>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</si>
  <si>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</si>
  <si>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</si>
  <si>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</si>
  <si>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</si>
  <si>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</si>
  <si>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</si>
  <si>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</si>
  <si>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</si>
  <si>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</si>
  <si>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</si>
  <si>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</si>
  <si>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</si>
  <si>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</si>
  <si>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</si>
  <si>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</si>
  <si>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</si>
  <si>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</si>
  <si>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</si>
  <si>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</si>
  <si>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</si>
  <si>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</si>
  <si>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</si>
  <si>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</si>
  <si>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</si>
  <si>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</si>
  <si>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</si>
  <si>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</si>
  <si>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</si>
  <si>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</si>
  <si>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</si>
  <si>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</si>
  <si>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</si>
  <si>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</si>
  <si>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</si>
  <si>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</si>
  <si>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</si>
  <si>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</si>
  <si>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</si>
  <si>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</si>
  <si>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</si>
  <si>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</si>
  <si>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</si>
  <si>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</si>
  <si>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</si>
  <si>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</si>
  <si>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</si>
  <si>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</si>
  <si>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</si>
  <si>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</si>
  <si>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</si>
  <si>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</si>
  <si>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</si>
  <si>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</si>
  <si>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</si>
  <si>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</si>
  <si>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</si>
  <si>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</si>
  <si>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</si>
  <si>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</si>
  <si>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</si>
  <si>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</si>
  <si>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</si>
  <si>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</si>
  <si>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</si>
  <si>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</si>
  <si>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</si>
  <si>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</si>
  <si>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</si>
  <si>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</si>
  <si>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</si>
  <si>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</si>
  <si>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</si>
  <si>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</si>
  <si>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</si>
  <si>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</si>
  <si>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</si>
  <si>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</si>
  <si>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</si>
  <si>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</si>
  <si>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</si>
  <si>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</si>
  <si>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</si>
  <si>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</si>
  <si>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</si>
  <si>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</si>
  <si>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</si>
  <si>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</si>
  <si>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</si>
  <si>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</si>
  <si>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</si>
  <si>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</si>
  <si>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</si>
  <si>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</si>
  <si>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</si>
  <si>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</si>
  <si>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</si>
  <si>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</si>
  <si>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</si>
  <si>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</si>
  <si>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</si>
  <si>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</si>
  <si>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</si>
  <si>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</si>
  <si>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</si>
  <si>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</si>
  <si>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</si>
  <si>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</si>
  <si>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</si>
  <si>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</si>
  <si>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</si>
  <si>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</si>
  <si>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</si>
  <si>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</si>
  <si>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</si>
  <si>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</si>
  <si>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</si>
  <si>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</si>
  <si>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</si>
  <si>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</si>
  <si>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</si>
  <si>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</si>
  <si>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</si>
  <si>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</si>
  <si>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</si>
  <si>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</si>
  <si>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</si>
  <si>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</si>
  <si>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</si>
  <si>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</si>
  <si>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</si>
  <si>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</si>
  <si>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</si>
  <si>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</si>
  <si>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</si>
  <si>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</si>
  <si>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</si>
  <si>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</si>
  <si>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</si>
  <si>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</si>
  <si>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</si>
  <si>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</si>
  <si>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</si>
  <si>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</si>
  <si>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</si>
  <si>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</si>
  <si>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</si>
  <si>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</si>
  <si>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</si>
  <si>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</si>
  <si>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</si>
  <si>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</si>
  <si>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</si>
  <si>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</si>
  <si>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</si>
  <si>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</si>
  <si>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</si>
  <si>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</si>
  <si>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</si>
  <si>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</si>
  <si>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</si>
  <si>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</si>
  <si>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</si>
  <si>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</si>
  <si>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</si>
  <si>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</si>
  <si>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</si>
  <si>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</si>
  <si>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</si>
  <si>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</si>
  <si>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</si>
  <si>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</si>
  <si>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</si>
  <si>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</si>
  <si>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</si>
  <si>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</si>
  <si>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</si>
  <si>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</si>
  <si>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</si>
  <si>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</si>
  <si>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</si>
  <si>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</si>
  <si>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</si>
  <si>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</si>
  <si>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</si>
  <si>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</si>
  <si>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</si>
  <si>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</si>
  <si>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</si>
  <si>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</si>
  <si>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</si>
  <si>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</si>
  <si>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</si>
  <si>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</si>
  <si>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</si>
  <si>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</si>
  <si>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</si>
  <si>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</si>
  <si>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</si>
  <si>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</si>
  <si>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</si>
  <si>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</si>
  <si>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</si>
  <si>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</si>
  <si>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</si>
  <si>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</si>
  <si>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</si>
  <si>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</si>
  <si>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</si>
  <si>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</si>
  <si>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</si>
  <si>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</si>
  <si>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</si>
  <si>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</si>
  <si>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</si>
  <si>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</si>
  <si>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</si>
  <si>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</si>
  <si>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</si>
  <si>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</si>
  <si>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</si>
  <si>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</si>
  <si>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</si>
  <si>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</si>
  <si>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</si>
  <si>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</si>
  <si>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</si>
  <si>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</si>
  <si>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</si>
  <si>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</si>
  <si>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</si>
  <si>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</si>
  <si>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</si>
  <si>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</si>
  <si>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</si>
  <si>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</si>
  <si>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</si>
  <si>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</si>
  <si>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</si>
  <si>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</si>
  <si>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</si>
  <si>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</si>
  <si>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</si>
  <si>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</si>
  <si>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</si>
  <si>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</si>
  <si>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</si>
  <si>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</si>
  <si>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</si>
  <si>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</si>
  <si>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</si>
  <si>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</si>
  <si>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</si>
  <si>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</si>
  <si>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</si>
  <si>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</si>
  <si>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</si>
  <si>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</si>
  <si>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</si>
  <si>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</si>
  <si>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</si>
  <si>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</si>
  <si>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</si>
  <si>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</si>
  <si>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</si>
  <si>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</si>
  <si>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</si>
  <si>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</si>
  <si>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</si>
  <si>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</si>
  <si>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</si>
  <si>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</si>
  <si>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</si>
  <si>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</si>
  <si>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</si>
  <si>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</si>
  <si>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</si>
  <si>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</si>
  <si>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</si>
  <si>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</si>
  <si>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</si>
  <si>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</si>
  <si>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</si>
  <si>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</si>
  <si>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</si>
  <si>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</si>
  <si>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</si>
  <si>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</si>
  <si>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</si>
  <si>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</si>
  <si>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</si>
  <si>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</si>
  <si>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</si>
  <si>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</si>
  <si>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</si>
  <si>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</si>
  <si>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</si>
  <si>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</si>
  <si>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</si>
  <si>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</si>
  <si>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</si>
  <si>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</si>
  <si>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</si>
  <si>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</si>
  <si>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</si>
  <si>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</si>
  <si>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</si>
  <si>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</si>
  <si>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</si>
  <si>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</si>
  <si>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</si>
  <si>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</si>
  <si>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</si>
  <si>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</si>
  <si>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</si>
  <si>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</si>
  <si>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</si>
  <si>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</si>
  <si>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</si>
  <si>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</si>
  <si>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</si>
  <si>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</si>
  <si>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</si>
  <si>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</si>
  <si>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</si>
  <si>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</si>
  <si>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</si>
  <si>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</si>
  <si>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</si>
  <si>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</si>
  <si>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</si>
  <si>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</si>
  <si>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</si>
  <si>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</si>
  <si>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</si>
  <si>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</si>
  <si>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</si>
  <si>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</si>
  <si>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</si>
  <si>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</si>
  <si>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</si>
  <si>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</si>
  <si>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</si>
  <si>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</si>
  <si>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</si>
  <si>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</si>
  <si>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</si>
  <si>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</si>
  <si>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</si>
  <si>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</si>
  <si>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</si>
  <si>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</si>
  <si>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</si>
  <si>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</si>
  <si>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</si>
  <si>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</si>
  <si>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</si>
  <si>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</si>
  <si>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</si>
  <si>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</si>
  <si>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</si>
  <si>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</si>
  <si>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</si>
  <si>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</si>
  <si>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</si>
  <si>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</si>
  <si>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</si>
  <si>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</si>
  <si>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</si>
  <si>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</si>
  <si>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</si>
  <si>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</si>
  <si>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</si>
  <si>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</si>
  <si>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</si>
  <si>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</si>
  <si>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</si>
  <si>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</si>
  <si>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</si>
  <si>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</si>
  <si>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</si>
  <si>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</si>
  <si>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</si>
  <si>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</si>
  <si>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</si>
  <si>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</si>
  <si>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</si>
  <si>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</si>
  <si>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</si>
  <si>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</si>
  <si>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</si>
  <si>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</si>
  <si>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</si>
  <si>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</si>
  <si>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</si>
  <si>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</si>
  <si>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</si>
  <si>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</si>
  <si>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</si>
  <si>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</si>
  <si>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</si>
  <si>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</si>
  <si>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</si>
  <si>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</si>
  <si>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</si>
  <si>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</si>
  <si>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</si>
  <si>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</si>
  <si>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</si>
  <si>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</si>
  <si>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</si>
  <si>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</si>
  <si>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</si>
  <si>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</si>
  <si>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</si>
  <si>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</si>
  <si>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</si>
  <si>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</si>
  <si>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</si>
  <si>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</si>
  <si>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</si>
  <si>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</si>
  <si>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</si>
  <si>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</si>
  <si>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</si>
  <si>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</si>
  <si>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</si>
  <si>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</si>
  <si>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</si>
  <si>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</si>
  <si>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</si>
  <si>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</si>
  <si>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</si>
  <si>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</si>
  <si>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</si>
  <si>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</si>
  <si>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</si>
  <si>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</si>
  <si>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</si>
  <si>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</si>
  <si>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</si>
  <si>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</si>
  <si>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</si>
  <si>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</si>
  <si>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</si>
  <si>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</si>
  <si>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</si>
  <si>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</si>
  <si>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</si>
  <si>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</si>
  <si>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</si>
  <si>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</si>
  <si>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</si>
  <si>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</si>
  <si>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</si>
  <si>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</si>
  <si>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</si>
  <si>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</si>
  <si>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</si>
  <si>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</si>
  <si>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</si>
  <si>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</si>
  <si>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</si>
  <si>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</si>
  <si>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</si>
  <si>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</si>
  <si>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</si>
  <si>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</si>
  <si>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</si>
  <si>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</si>
  <si>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</si>
  <si>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</si>
  <si>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</si>
  <si>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</si>
  <si>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</si>
  <si>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</si>
  <si>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</si>
  <si>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</si>
  <si>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</si>
  <si>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</si>
  <si>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</si>
  <si>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</si>
  <si>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</si>
  <si>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</si>
  <si>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</si>
  <si>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</si>
  <si>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</si>
  <si>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</si>
  <si>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</si>
  <si>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</si>
  <si>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</si>
  <si>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</si>
  <si>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</si>
  <si>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</si>
  <si>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</si>
  <si>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</si>
  <si>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</si>
  <si>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</si>
  <si>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</si>
  <si>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</si>
  <si>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</si>
  <si>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</si>
  <si>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</si>
  <si>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</si>
  <si>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</si>
  <si>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</si>
  <si>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</si>
  <si>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</si>
  <si>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</si>
  <si>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</si>
  <si>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</si>
  <si>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</si>
  <si>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</si>
  <si>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</si>
  <si>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</si>
  <si>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</si>
  <si>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</si>
  <si>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</si>
  <si>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</si>
  <si>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</si>
  <si>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</si>
  <si>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</si>
  <si>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</si>
  <si>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</si>
  <si>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</si>
  <si>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</si>
  <si>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</si>
  <si>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</si>
  <si>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</si>
  <si>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</si>
  <si>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</si>
  <si>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</si>
  <si>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</si>
  <si>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</si>
  <si>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</si>
  <si>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</si>
  <si>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</si>
  <si>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</si>
  <si>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</si>
  <si>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</si>
  <si>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</si>
  <si>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</si>
  <si>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</si>
  <si>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</si>
  <si>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</si>
  <si>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</si>
  <si>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</si>
  <si>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</si>
  <si>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</si>
  <si>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</si>
  <si>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</si>
  <si>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</si>
  <si>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</si>
  <si>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</si>
  <si>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</si>
  <si>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</si>
  <si>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</si>
  <si>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</si>
  <si>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</si>
  <si>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</si>
  <si>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</si>
  <si>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</si>
  <si>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</si>
  <si>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</si>
  <si>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</si>
  <si>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</si>
  <si>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</si>
  <si>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</si>
  <si>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</si>
  <si>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</si>
  <si>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</si>
  <si>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</si>
  <si>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</si>
  <si>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</si>
  <si>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</si>
  <si>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</si>
  <si>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</si>
  <si>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</si>
  <si>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</si>
  <si>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</si>
  <si>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</si>
  <si>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</si>
  <si>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</si>
  <si>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</si>
  <si>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</si>
  <si>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</si>
  <si>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</si>
  <si>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</si>
  <si>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</si>
  <si>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</si>
  <si>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</si>
  <si>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</si>
  <si>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</si>
  <si>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</si>
  <si>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</si>
  <si>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</si>
  <si>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</si>
  <si>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</si>
  <si>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</si>
  <si>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</si>
  <si>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</si>
  <si>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</si>
  <si>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</si>
  <si>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</si>
  <si>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</si>
  <si>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</si>
  <si>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</si>
  <si>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</si>
  <si>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</si>
  <si>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</si>
  <si>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</si>
  <si>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</si>
  <si>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</si>
  <si>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</si>
  <si>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</si>
  <si>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</si>
  <si>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</si>
  <si>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</si>
  <si>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</si>
  <si>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</si>
  <si>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</si>
  <si>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</si>
  <si>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</si>
  <si>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</si>
  <si>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</si>
  <si>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</si>
  <si>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</si>
  <si>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</si>
  <si>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</si>
  <si>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</si>
  <si>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</si>
  <si>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</si>
  <si>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</si>
  <si>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</si>
  <si>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</si>
  <si>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</si>
  <si>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</si>
  <si>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</si>
  <si>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</si>
  <si>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</si>
  <si>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</si>
  <si>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</si>
  <si>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</si>
  <si>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</si>
  <si>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</si>
  <si>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</si>
  <si>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</si>
  <si>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</si>
  <si>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</si>
  <si>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</si>
  <si>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</si>
  <si>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</si>
  <si>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</si>
  <si>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</si>
  <si>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</si>
  <si>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</si>
  <si>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</si>
  <si>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</si>
  <si>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</si>
  <si>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</si>
  <si>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</si>
  <si>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</si>
  <si>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</si>
  <si>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</si>
  <si>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</si>
  <si>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</si>
  <si>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</si>
  <si>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</si>
  <si>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</si>
  <si>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</si>
  <si>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</si>
  <si>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</si>
  <si>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</si>
  <si>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</si>
  <si>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</si>
  <si>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</si>
  <si>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</si>
  <si>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</si>
  <si>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</si>
  <si>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</si>
  <si>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</si>
  <si>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</si>
  <si>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</si>
  <si>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</si>
  <si>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</si>
  <si>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</si>
  <si>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</si>
  <si>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</si>
  <si>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</si>
  <si>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</si>
  <si>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</si>
  <si>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</si>
  <si>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</si>
  <si>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</si>
  <si>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</si>
  <si>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</si>
  <si>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</si>
  <si>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</si>
  <si>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</si>
  <si>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</si>
  <si>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</si>
  <si>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</si>
  <si>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</si>
  <si>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</si>
  <si>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</si>
  <si>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</si>
  <si>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</si>
  <si>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</si>
  <si>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</si>
  <si>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</si>
  <si>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</si>
  <si>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</si>
  <si>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</si>
  <si>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</si>
  <si>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</si>
  <si>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</si>
  <si>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</si>
  <si>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</si>
  <si>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</si>
  <si>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</si>
  <si>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</si>
  <si>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</si>
  <si>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</si>
  <si>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</si>
  <si>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</si>
  <si>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</si>
  <si>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</si>
  <si>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</si>
  <si>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</si>
  <si>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</si>
  <si>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</si>
  <si>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</si>
  <si>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</si>
  <si>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</si>
  <si>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</si>
  <si>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</si>
  <si>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</si>
  <si>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</si>
  <si>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</si>
  <si>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</si>
  <si>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</si>
  <si>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</si>
  <si>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</si>
  <si>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</si>
  <si>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</si>
  <si>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</si>
  <si>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</si>
  <si>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</si>
  <si>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</si>
  <si>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</si>
  <si>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</si>
  <si>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</si>
  <si>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</si>
  <si>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</si>
  <si>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</si>
  <si>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</si>
  <si>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</si>
  <si>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</si>
  <si>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</si>
  <si>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</si>
  <si>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</si>
  <si>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</si>
  <si>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</si>
  <si>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</si>
  <si>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</si>
  <si>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</si>
  <si>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</si>
  <si>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</si>
  <si>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</si>
  <si>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</si>
  <si>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</si>
  <si>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</si>
  <si>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</si>
  <si>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</si>
  <si>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</si>
  <si>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</si>
  <si>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</si>
  <si>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</si>
  <si>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</si>
  <si>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</si>
  <si>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</si>
  <si>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</si>
  <si>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</si>
  <si>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</si>
  <si>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</si>
  <si>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</si>
  <si>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</si>
  <si>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</si>
  <si>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</si>
  <si>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</si>
  <si>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</si>
  <si>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</si>
  <si>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</si>
  <si>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</si>
  <si>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</si>
  <si>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</si>
  <si>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</si>
  <si>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</si>
  <si>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</si>
  <si>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</si>
  <si>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</si>
  <si>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</si>
  <si>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</si>
  <si>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</si>
  <si>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</si>
  <si>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</si>
  <si>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</si>
  <si>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</si>
  <si>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</si>
  <si>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</si>
  <si>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</si>
  <si>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</si>
  <si>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</si>
  <si>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</si>
  <si>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</si>
  <si>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</si>
  <si>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</si>
  <si>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</si>
  <si>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</si>
  <si>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</si>
  <si>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</si>
  <si>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</si>
  <si>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</si>
  <si>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</si>
  <si>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</si>
  <si>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</si>
  <si>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</si>
  <si>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</si>
  <si>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</si>
  <si>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</si>
  <si>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</si>
  <si>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</si>
  <si>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</si>
  <si>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</si>
  <si>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</si>
  <si>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</si>
  <si>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</si>
  <si>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</si>
  <si>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</si>
  <si>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</si>
  <si>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</si>
  <si>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</si>
  <si>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</si>
  <si>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</si>
  <si>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</si>
  <si>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</si>
  <si>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</si>
  <si>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</si>
  <si>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</si>
  <si>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</si>
  <si>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</si>
  <si>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</si>
  <si>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</si>
  <si>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</si>
  <si>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</si>
  <si>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</si>
  <si>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</si>
  <si>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</si>
  <si>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</si>
  <si>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</si>
  <si>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</si>
  <si>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</si>
  <si>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</si>
  <si>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</si>
  <si>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</si>
  <si>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</si>
  <si>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</si>
  <si>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</si>
  <si>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</si>
  <si>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</si>
  <si>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</si>
  <si>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</si>
  <si>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</si>
  <si>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</si>
  <si>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</si>
  <si>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</si>
  <si>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</si>
  <si>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</si>
  <si>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</si>
  <si>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</si>
  <si>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</si>
  <si>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</si>
  <si>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</si>
  <si>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</si>
  <si>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</si>
  <si>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</si>
  <si>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</si>
  <si>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</si>
  <si>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</si>
  <si>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</si>
  <si>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</si>
  <si>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</si>
  <si>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</si>
  <si>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</si>
  <si>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</si>
  <si>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</si>
  <si>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</si>
  <si>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</si>
  <si>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</si>
  <si>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</si>
  <si>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</si>
  <si>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</si>
  <si>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</si>
  <si>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</si>
  <si>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</si>
  <si>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</si>
  <si>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</si>
  <si>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</si>
  <si>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</si>
  <si>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</si>
  <si>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</si>
  <si>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</si>
  <si>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</si>
  <si>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</si>
  <si>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</si>
  <si>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</si>
  <si>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</si>
  <si>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</si>
  <si>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</si>
  <si>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</si>
  <si>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</si>
  <si>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</si>
  <si>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</si>
  <si>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</si>
  <si>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</si>
  <si>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</si>
  <si>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</si>
  <si>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</si>
  <si>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</si>
  <si>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</si>
  <si>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</si>
  <si>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</si>
  <si>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</si>
  <si>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</si>
  <si>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</si>
  <si>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</si>
  <si>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</si>
  <si>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</si>
  <si>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</si>
  <si>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</si>
  <si>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</si>
  <si>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</si>
  <si>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</si>
  <si>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</si>
  <si>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</si>
  <si>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</si>
  <si>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</si>
  <si>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</si>
  <si>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</si>
  <si>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</si>
  <si>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</si>
  <si>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</si>
  <si>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</si>
  <si>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</si>
  <si>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</si>
  <si>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</si>
  <si>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</si>
  <si>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</si>
  <si>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</si>
  <si>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</si>
  <si>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</si>
  <si>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</si>
  <si>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</si>
  <si>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</si>
  <si>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</si>
  <si>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</si>
  <si>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</si>
  <si>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</si>
  <si>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</si>
  <si>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</si>
  <si>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</si>
  <si>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</si>
  <si>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</si>
  <si>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</si>
  <si>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</si>
  <si>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</si>
  <si>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</si>
  <si>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</si>
  <si>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</si>
  <si>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</si>
  <si>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</si>
  <si>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</si>
  <si>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</si>
  <si>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</si>
  <si>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</si>
  <si>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</si>
  <si>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</si>
  <si>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</si>
  <si>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</si>
  <si>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</si>
  <si>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</si>
  <si>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</si>
  <si>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</si>
  <si>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</si>
  <si>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</si>
  <si>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</si>
  <si>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</si>
  <si>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</si>
  <si>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</si>
  <si>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</si>
  <si>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</si>
  <si>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</si>
  <si>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</si>
  <si>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</si>
  <si>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</si>
  <si>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</si>
  <si>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</si>
  <si>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</si>
  <si>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</si>
  <si>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</si>
  <si>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</si>
  <si>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</si>
  <si>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</si>
  <si>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</si>
  <si>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</si>
  <si>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</si>
  <si>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</si>
  <si>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</si>
  <si>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</si>
  <si>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</si>
  <si>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</si>
  <si>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</si>
  <si>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</si>
  <si>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</si>
  <si>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</si>
  <si>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</si>
  <si>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</si>
  <si>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</si>
  <si>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</si>
  <si>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</si>
  <si>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</si>
  <si>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</si>
  <si>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</si>
  <si>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</si>
  <si>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</si>
  <si>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</si>
  <si>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</si>
  <si>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</si>
  <si>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</si>
  <si>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</si>
  <si>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</si>
  <si>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</si>
  <si>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</si>
  <si>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</si>
  <si>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</si>
  <si>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</si>
  <si>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</si>
  <si>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</si>
  <si>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</si>
  <si>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</si>
  <si>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</si>
  <si>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</si>
  <si>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</si>
  <si>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</si>
  <si>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</si>
  <si>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</si>
  <si>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</si>
  <si>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</si>
  <si>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</si>
  <si>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</si>
  <si>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</si>
  <si>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</si>
  <si>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</si>
  <si>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</si>
  <si>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</si>
  <si>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</si>
  <si>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</si>
  <si>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</si>
  <si>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</si>
  <si>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</si>
  <si>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</si>
  <si>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</si>
  <si>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</si>
  <si>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</si>
  <si>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</si>
  <si>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</si>
  <si>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</si>
  <si>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</si>
  <si>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</si>
  <si>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</si>
  <si>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</si>
  <si>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</si>
  <si>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</si>
  <si>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</si>
  <si>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</si>
  <si>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</si>
  <si>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</si>
  <si>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</si>
  <si>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</si>
  <si>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</si>
  <si>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</si>
  <si>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</si>
  <si>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</si>
  <si>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</si>
  <si>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</si>
  <si>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</si>
  <si>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</si>
  <si>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</si>
  <si>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</si>
  <si>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</si>
  <si>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</si>
  <si>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</si>
  <si>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</si>
  <si>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</si>
  <si>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</si>
  <si>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</si>
  <si>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</si>
  <si>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</si>
  <si>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</si>
  <si>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</si>
  <si>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</si>
  <si>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</si>
  <si>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</si>
  <si>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</si>
  <si>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</si>
  <si>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</si>
  <si>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</si>
  <si>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</si>
  <si>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</si>
  <si>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</si>
  <si>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</si>
  <si>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</si>
  <si>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</si>
  <si>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</si>
  <si>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</si>
  <si>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</si>
  <si>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</si>
  <si>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</si>
  <si>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</si>
  <si>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</si>
  <si>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</si>
  <si>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</si>
  <si>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</si>
  <si>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</si>
  <si>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</si>
  <si>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</si>
  <si>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</si>
  <si>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</si>
  <si>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</si>
  <si>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</si>
  <si>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</si>
  <si>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</si>
  <si>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</si>
  <si>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</si>
  <si>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</si>
  <si>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</si>
  <si>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</si>
  <si>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</si>
  <si>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</si>
  <si>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</si>
  <si>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</si>
  <si>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</si>
  <si>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</si>
  <si>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</si>
  <si>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</si>
  <si>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</si>
  <si>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</si>
  <si>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</si>
  <si>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</si>
  <si>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</si>
  <si>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</si>
  <si>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</si>
  <si>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</si>
  <si>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</si>
  <si>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</si>
  <si>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</si>
  <si>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</si>
  <si>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</si>
  <si>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</si>
  <si>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</si>
  <si>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</si>
  <si>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</si>
  <si>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</si>
  <si>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</si>
  <si>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</si>
  <si>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</si>
  <si>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</si>
  <si>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</si>
  <si>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</si>
  <si>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</si>
  <si>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</si>
  <si>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</si>
  <si>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</si>
  <si>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</si>
  <si>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</si>
  <si>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</si>
  <si>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</si>
  <si>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</si>
  <si>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</si>
  <si>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</si>
  <si>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</si>
  <si>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</si>
  <si>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</si>
  <si>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</si>
  <si>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</si>
  <si>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</si>
  <si>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</si>
  <si>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</si>
  <si>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</si>
  <si>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</si>
  <si>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</si>
  <si>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</si>
  <si>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</si>
  <si>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</si>
  <si>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</si>
  <si>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</si>
  <si>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</si>
  <si>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</si>
  <si>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</si>
  <si>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</si>
  <si>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</si>
  <si>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</si>
  <si>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</si>
  <si>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</si>
  <si>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</si>
  <si>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</si>
  <si>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</si>
  <si>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</si>
  <si>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</si>
  <si>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</si>
  <si>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</si>
  <si>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</si>
  <si>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</si>
  <si>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</si>
  <si>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</si>
  <si>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</si>
  <si>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</si>
  <si>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</si>
  <si>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</si>
  <si>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</si>
  <si>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</si>
  <si>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</si>
  <si>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</si>
  <si>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</si>
  <si>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</si>
  <si>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</si>
  <si>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</si>
  <si>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</si>
  <si>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</si>
  <si>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</si>
  <si>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</si>
  <si>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</si>
  <si>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</si>
  <si>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</si>
  <si>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</si>
  <si>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</si>
  <si>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</si>
  <si>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</si>
  <si>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</si>
  <si>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</si>
  <si>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</si>
  <si>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</si>
  <si>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</si>
  <si>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</si>
  <si>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</si>
  <si>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</si>
  <si>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</si>
  <si>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</si>
  <si>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</si>
  <si>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</si>
  <si>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</si>
  <si>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</si>
  <si>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</si>
  <si>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</si>
  <si>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</si>
  <si>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</si>
  <si>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</si>
  <si>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</si>
  <si>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</si>
  <si>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</si>
  <si>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</si>
  <si>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</si>
  <si>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</si>
  <si>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</si>
  <si>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</si>
  <si>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</si>
  <si>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</si>
  <si>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</si>
  <si>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</si>
  <si>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</si>
  <si>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</si>
  <si>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</si>
  <si>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</si>
  <si>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</si>
  <si>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</si>
  <si>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</si>
  <si>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</si>
  <si>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</si>
  <si>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</si>
  <si>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</si>
  <si>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</si>
  <si>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</si>
  <si>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</si>
  <si>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</si>
  <si>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</si>
  <si>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</si>
  <si>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</si>
  <si>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</si>
  <si>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</si>
  <si>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</si>
  <si>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</si>
  <si>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</si>
  <si>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</si>
  <si>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</si>
  <si>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</si>
  <si>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</si>
  <si>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</si>
  <si>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</si>
  <si>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</si>
  <si>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</si>
  <si>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</si>
  <si>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</si>
  <si>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</si>
  <si>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</si>
  <si>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</si>
  <si>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</si>
  <si>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</si>
  <si>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</si>
  <si>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</si>
  <si>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</si>
  <si>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</si>
  <si>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</si>
  <si>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</si>
  <si>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</si>
  <si>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</si>
  <si>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</si>
  <si>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</si>
  <si>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</si>
  <si>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</si>
  <si>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</si>
  <si>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</si>
  <si>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</si>
  <si>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</si>
  <si>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</si>
  <si>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</si>
  <si>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</si>
  <si>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</si>
  <si>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</si>
  <si>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</si>
  <si>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</si>
  <si>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</si>
  <si>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</si>
  <si>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</si>
  <si>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</si>
  <si>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</si>
  <si>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</si>
  <si>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</si>
  <si>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</si>
  <si>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</si>
  <si>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</si>
  <si>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</si>
  <si>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</si>
  <si>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</si>
  <si>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</si>
  <si>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</si>
  <si>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</si>
  <si>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</si>
  <si>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</si>
  <si>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</si>
  <si>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</si>
  <si>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</si>
  <si>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</si>
  <si>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</si>
  <si>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</si>
  <si>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</si>
  <si>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</si>
  <si>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</si>
  <si>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</si>
  <si>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</si>
  <si>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</si>
  <si>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</si>
  <si>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</si>
  <si>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</si>
  <si>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</si>
  <si>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</si>
  <si>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</si>
  <si>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</si>
  <si>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</si>
  <si>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</si>
  <si>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</si>
  <si>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</si>
  <si>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</si>
  <si>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</si>
  <si>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</si>
  <si>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</si>
  <si>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</si>
  <si>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</si>
  <si>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</si>
  <si>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</si>
  <si>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</si>
  <si>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</si>
  <si>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</si>
  <si>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</si>
  <si>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</si>
  <si>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</si>
  <si>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</si>
  <si>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</si>
  <si>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</si>
  <si>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</si>
  <si>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</si>
  <si>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</si>
  <si>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</si>
  <si>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</si>
  <si>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</si>
  <si>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</si>
  <si>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</si>
  <si>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</si>
  <si>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</si>
  <si>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</si>
  <si>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</si>
  <si>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</si>
  <si>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</si>
  <si>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</si>
  <si>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</si>
  <si>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</si>
  <si>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</si>
  <si>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</si>
  <si>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</si>
  <si>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</si>
  <si>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</si>
  <si>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</si>
  <si>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</si>
  <si>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</si>
  <si>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</si>
  <si>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</si>
  <si>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</si>
  <si>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</si>
  <si>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</si>
  <si>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</si>
  <si>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</si>
  <si>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</si>
  <si>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</si>
  <si>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</si>
  <si>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</si>
  <si>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</si>
  <si>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</si>
  <si>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</si>
  <si>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</si>
  <si>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</si>
  <si>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</si>
  <si>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</si>
  <si>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</si>
  <si>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</si>
  <si>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</si>
  <si>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</si>
  <si>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</si>
  <si>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</si>
  <si>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</si>
  <si>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</si>
  <si>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</si>
  <si>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</si>
  <si>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</si>
  <si>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</si>
  <si>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</si>
  <si>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</si>
  <si>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</si>
  <si>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</si>
  <si>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</si>
  <si>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</si>
  <si>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</si>
  <si>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</si>
  <si>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</si>
  <si>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</si>
  <si>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</si>
  <si>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</si>
  <si>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</si>
  <si>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</si>
  <si>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</si>
  <si>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</si>
  <si>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</si>
  <si>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</si>
  <si>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</si>
  <si>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</si>
  <si>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</si>
  <si>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</si>
  <si>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</si>
  <si>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</si>
  <si>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</si>
  <si>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</si>
  <si>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</si>
  <si>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</si>
  <si>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</si>
  <si>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</si>
  <si>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</si>
  <si>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</si>
  <si>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</si>
  <si>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</si>
  <si>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</si>
  <si>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</si>
  <si>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</si>
  <si>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</si>
  <si>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</si>
  <si>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</si>
  <si>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</si>
  <si>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</si>
  <si>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</si>
  <si>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</si>
  <si>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</si>
  <si>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</si>
  <si>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</si>
  <si>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</si>
  <si>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</si>
  <si>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</si>
  <si>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</si>
  <si>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</si>
  <si>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</si>
  <si>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</si>
  <si>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</si>
  <si>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</si>
  <si>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</si>
  <si>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</si>
  <si>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</si>
  <si>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</si>
  <si>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</si>
  <si>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</si>
  <si>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</si>
  <si>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</si>
  <si>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</si>
  <si>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</si>
  <si>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</si>
  <si>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</si>
  <si>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</si>
  <si>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</si>
  <si>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</si>
  <si>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</si>
  <si>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</si>
  <si>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</si>
  <si>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</si>
  <si>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</si>
  <si>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</si>
  <si>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</si>
  <si>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</si>
  <si>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</si>
  <si>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</si>
  <si>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</si>
  <si>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</si>
  <si>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</si>
  <si>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</si>
  <si>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</si>
  <si>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</si>
  <si>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</si>
  <si>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</si>
  <si>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</si>
  <si>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</si>
  <si>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</si>
  <si>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</si>
  <si>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</si>
  <si>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</si>
  <si>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</si>
  <si>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</si>
  <si>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</si>
  <si>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</si>
  <si>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</si>
  <si>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</si>
  <si>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</si>
  <si>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</si>
  <si>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</si>
  <si>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</si>
  <si>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</si>
  <si>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</si>
  <si>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</si>
  <si>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</si>
  <si>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</si>
  <si>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</si>
  <si>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</si>
  <si>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</si>
  <si>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</si>
  <si>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</si>
  <si>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</si>
  <si>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</si>
  <si>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</si>
  <si>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</si>
  <si>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</si>
  <si>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</si>
  <si>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</si>
  <si>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</si>
  <si>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</si>
  <si>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</si>
  <si>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</si>
  <si>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</si>
  <si>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</si>
  <si>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</si>
  <si>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</si>
  <si>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</si>
  <si>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</si>
  <si>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</si>
  <si>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</si>
  <si>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</si>
  <si>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</si>
  <si>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</si>
  <si>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</si>
  <si>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</si>
  <si>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</si>
  <si>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</si>
  <si>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</si>
  <si>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</si>
  <si>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</si>
  <si>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</si>
  <si>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</si>
  <si>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</si>
  <si>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</si>
  <si>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</si>
  <si>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</si>
  <si>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</si>
  <si>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</si>
  <si>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</si>
  <si>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</si>
  <si>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</si>
  <si>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</si>
  <si>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</si>
  <si>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</si>
  <si>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</si>
  <si>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</si>
  <si>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</si>
  <si>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</si>
  <si>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</si>
  <si>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</si>
  <si>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</si>
  <si>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</si>
  <si>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</si>
  <si>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</si>
  <si>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</si>
  <si>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</si>
  <si>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</si>
  <si>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</si>
  <si>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</si>
  <si>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</si>
  <si>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</si>
  <si>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</si>
  <si>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</si>
  <si>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</si>
  <si>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</si>
  <si>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</si>
  <si>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</si>
  <si>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</si>
  <si>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</si>
  <si>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</si>
  <si>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</si>
  <si>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</si>
  <si>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</si>
  <si>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</si>
  <si>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</si>
  <si>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</si>
  <si>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</si>
  <si>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</si>
  <si>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</si>
  <si>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</si>
  <si>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</si>
  <si>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</si>
  <si>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</si>
  <si>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</si>
  <si>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</si>
  <si>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</si>
  <si>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</si>
  <si>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</si>
  <si>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</si>
  <si>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</si>
  <si>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</si>
  <si>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</si>
  <si>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</si>
  <si>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</si>
  <si>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</si>
  <si>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</si>
  <si>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</si>
  <si>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</si>
  <si>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</si>
  <si>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</si>
  <si>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</si>
  <si>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</si>
  <si>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</si>
  <si>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</si>
  <si>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</si>
  <si>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</si>
  <si>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</si>
  <si>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</si>
  <si>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</si>
  <si>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</si>
  <si>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</si>
  <si>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</si>
  <si>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</si>
  <si>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</si>
  <si>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</si>
  <si>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</si>
  <si>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</si>
  <si>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</si>
  <si>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</si>
  <si>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</si>
  <si>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</si>
  <si>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</si>
  <si>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</si>
  <si>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</si>
  <si>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</si>
  <si>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</si>
  <si>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</si>
  <si>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</si>
  <si>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</si>
  <si>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</si>
  <si>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</si>
  <si>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</si>
  <si>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</si>
  <si>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</si>
  <si>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</si>
  <si>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</si>
  <si>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</si>
  <si>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</si>
  <si>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</si>
  <si>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</si>
  <si>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</si>
  <si>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</si>
  <si>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</si>
  <si>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</si>
  <si>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</si>
  <si>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</si>
  <si>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</si>
  <si>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</si>
  <si>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</si>
  <si>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</si>
  <si>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</si>
  <si>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</si>
  <si>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</si>
  <si>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</si>
  <si>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</si>
  <si>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</si>
  <si>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</si>
  <si>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</si>
  <si>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</si>
  <si>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</si>
  <si>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</si>
  <si>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</si>
  <si>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</si>
  <si>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</si>
  <si>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</si>
  <si>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</si>
  <si>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</si>
  <si>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</si>
  <si>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</si>
  <si>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</si>
  <si>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</si>
  <si>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</si>
  <si>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</si>
  <si>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</si>
  <si>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</si>
  <si>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</si>
  <si>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</si>
  <si>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</si>
  <si>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</si>
  <si>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</si>
  <si>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</si>
  <si>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</si>
  <si>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</si>
  <si>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</si>
  <si>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</si>
  <si>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</si>
  <si>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</si>
  <si>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</si>
  <si>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</si>
  <si>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</si>
  <si>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</si>
  <si>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</si>
  <si>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</si>
  <si>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</si>
  <si>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</si>
  <si>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</si>
  <si>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</si>
  <si>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</si>
  <si>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</si>
  <si>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</si>
  <si>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</si>
  <si>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</si>
  <si>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</si>
  <si>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</si>
  <si>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</si>
  <si>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</si>
  <si>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</si>
  <si>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</si>
  <si>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</si>
  <si>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</si>
  <si>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</si>
  <si>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</si>
  <si>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</si>
  <si>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</si>
  <si>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</si>
  <si>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</si>
  <si>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</si>
  <si>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</si>
  <si>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</si>
  <si>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</si>
  <si>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</si>
  <si>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</si>
  <si>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</si>
  <si>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</si>
  <si>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</si>
  <si>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</si>
  <si>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</si>
  <si>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</si>
  <si>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</si>
  <si>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</si>
  <si>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</si>
  <si>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</si>
  <si>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</si>
  <si>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</si>
  <si>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</si>
  <si>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</si>
  <si>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</si>
  <si>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</si>
  <si>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</si>
  <si>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</si>
  <si>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</si>
  <si>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</si>
  <si>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</si>
  <si>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</si>
  <si>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</si>
  <si>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</si>
  <si>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</si>
  <si>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</si>
  <si>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</si>
  <si>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</si>
  <si>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</si>
  <si>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</si>
  <si>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</si>
  <si>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</si>
  <si>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</si>
  <si>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</si>
  <si>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</si>
  <si>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</si>
  <si>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</si>
  <si>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</si>
  <si>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</si>
  <si>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</si>
  <si>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</si>
  <si>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</si>
  <si>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</si>
  <si>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</si>
  <si>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</si>
  <si>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</si>
  <si>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</si>
  <si>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</si>
  <si>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</si>
  <si>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</si>
  <si>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</si>
  <si>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</si>
  <si>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</si>
  <si>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</si>
  <si>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</si>
  <si>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</si>
  <si>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</si>
  <si>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</si>
  <si>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</si>
  <si>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</si>
  <si>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</si>
  <si>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</si>
  <si>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</si>
  <si>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</si>
  <si>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</si>
  <si>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</si>
  <si>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</si>
  <si>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</si>
  <si>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</si>
  <si>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</si>
  <si>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</si>
  <si>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</si>
  <si>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</si>
  <si>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</si>
  <si>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</si>
  <si>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</si>
  <si>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</si>
  <si>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</si>
  <si>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</si>
  <si>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</si>
  <si>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</si>
  <si>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</si>
  <si>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</si>
  <si>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</si>
  <si>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</si>
  <si>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</si>
  <si>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</si>
  <si>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</si>
  <si>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</si>
  <si>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</si>
  <si>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</si>
  <si>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</si>
  <si>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</si>
  <si>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</si>
  <si>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</si>
  <si>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</si>
  <si>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</si>
  <si>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</si>
  <si>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</si>
  <si>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</si>
  <si>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</si>
  <si>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</si>
  <si>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</si>
  <si>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</si>
  <si>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</si>
  <si>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</si>
  <si>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</si>
  <si>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</si>
  <si>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</si>
  <si>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</si>
  <si>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</si>
  <si>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</si>
  <si>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</si>
  <si>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</si>
  <si>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</si>
  <si>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</si>
  <si>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</si>
  <si>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</si>
  <si>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</si>
  <si>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</si>
  <si>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</si>
  <si>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</si>
  <si>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</si>
  <si>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</si>
  <si>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</si>
  <si>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</si>
  <si>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</si>
  <si>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</si>
  <si>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</si>
  <si>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</si>
  <si>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</si>
  <si>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</si>
  <si>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</si>
  <si>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</si>
  <si>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</si>
  <si>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</si>
  <si>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</si>
  <si>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</si>
  <si>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</si>
  <si>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</si>
  <si>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</si>
  <si>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</si>
  <si>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</si>
  <si>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</si>
  <si>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</si>
  <si>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</si>
  <si>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</si>
  <si>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</si>
  <si>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</si>
  <si>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</si>
  <si>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</si>
  <si>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</si>
  <si>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</si>
  <si>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</si>
  <si>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</si>
  <si>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</si>
  <si>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</si>
  <si>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</si>
  <si>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</si>
  <si>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</si>
  <si>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</si>
  <si>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</si>
  <si>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</si>
  <si>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</si>
  <si>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</si>
  <si>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</si>
  <si>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</si>
  <si>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</si>
  <si>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</si>
  <si>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</si>
  <si>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</si>
  <si>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</si>
  <si>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</si>
  <si>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</si>
  <si>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</si>
  <si>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</si>
  <si>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</si>
  <si>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</si>
  <si>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</si>
  <si>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</si>
  <si>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</si>
  <si>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</si>
  <si>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</si>
  <si>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</si>
  <si>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</si>
  <si>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</si>
  <si>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</si>
  <si>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</si>
  <si>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</si>
  <si>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</si>
  <si>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</si>
  <si>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</si>
  <si>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</si>
  <si>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</si>
  <si>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</si>
  <si>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</si>
  <si>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</si>
  <si>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</si>
  <si>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</si>
  <si>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</si>
  <si>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</si>
  <si>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</si>
  <si>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</si>
  <si>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</si>
  <si>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</si>
  <si>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</si>
  <si>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</si>
  <si>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</si>
  <si>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</si>
  <si>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</si>
  <si>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</si>
  <si>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</si>
  <si>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</si>
  <si>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</si>
  <si>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</si>
  <si>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</si>
  <si>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</si>
  <si>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</si>
  <si>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</si>
  <si>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</si>
  <si>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</si>
  <si>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</si>
  <si>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</si>
  <si>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</si>
  <si>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</si>
  <si>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</si>
  <si>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</si>
  <si>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</si>
  <si>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</si>
  <si>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</si>
  <si>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</si>
  <si>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</si>
  <si>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</si>
  <si>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</si>
  <si>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</si>
  <si>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</si>
  <si>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</si>
  <si>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</si>
  <si>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</si>
  <si>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</si>
  <si>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</si>
  <si>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</si>
  <si>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</si>
  <si>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</si>
  <si>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</si>
  <si>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</si>
  <si>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</si>
  <si>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</si>
  <si>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</si>
  <si>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</si>
  <si>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</si>
  <si>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</si>
  <si>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</si>
  <si>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</si>
  <si>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</si>
  <si>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</si>
  <si>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</si>
  <si>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</si>
  <si>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</si>
  <si>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</si>
  <si>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</si>
  <si>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</si>
  <si>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</si>
  <si>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</si>
  <si>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</si>
  <si>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</si>
  <si>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</si>
  <si>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</si>
  <si>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</si>
  <si>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</si>
  <si>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</si>
  <si>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</si>
  <si>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</si>
  <si>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</si>
  <si>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</si>
  <si>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</si>
  <si>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</si>
  <si>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</si>
  <si>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</si>
  <si>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</si>
  <si>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</si>
  <si>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</si>
  <si>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</si>
  <si>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</si>
  <si>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</si>
  <si>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</si>
  <si>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</si>
  <si>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</si>
  <si>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</si>
  <si>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</si>
  <si>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</si>
  <si>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</si>
  <si>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</si>
  <si>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</si>
  <si>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</si>
  <si>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</si>
  <si>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</si>
  <si>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</si>
  <si>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</si>
  <si>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</si>
  <si>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</si>
  <si>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</si>
  <si>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</si>
  <si>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</si>
  <si>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</si>
  <si>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</si>
  <si>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</si>
  <si>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</si>
  <si>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</si>
  <si>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</si>
  <si>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</si>
  <si>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</si>
  <si>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</si>
  <si>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</si>
  <si>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</si>
  <si>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</si>
  <si>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</si>
  <si>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</si>
  <si>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</si>
  <si>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</si>
  <si>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</si>
  <si>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</si>
  <si>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</si>
  <si>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</si>
  <si>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</si>
  <si>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</si>
  <si>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</si>
  <si>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</si>
  <si>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</si>
  <si>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</si>
  <si>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</si>
  <si>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</si>
  <si>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</si>
  <si>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</si>
  <si>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</si>
  <si>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</si>
  <si>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</si>
  <si>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</si>
  <si>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</si>
  <si>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</si>
  <si>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</si>
  <si>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</si>
  <si>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</si>
  <si>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</si>
  <si>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</si>
  <si>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</si>
  <si>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</si>
  <si>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</si>
  <si>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</si>
  <si>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</si>
  <si>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</si>
  <si>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</si>
  <si>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</si>
  <si>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</si>
  <si>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</si>
  <si>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</si>
  <si>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</si>
  <si>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</si>
  <si>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</si>
  <si>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</si>
  <si>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</si>
  <si>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</si>
  <si>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</si>
  <si>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</si>
  <si>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</si>
  <si>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</si>
  <si>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</si>
  <si>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</si>
  <si>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</si>
  <si>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</si>
  <si>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</si>
  <si>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</si>
  <si>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</si>
  <si>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</si>
  <si>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</si>
  <si>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</si>
  <si>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</si>
  <si>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</si>
  <si>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</si>
  <si>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</si>
  <si>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</si>
  <si>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</si>
  <si>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</si>
  <si>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</si>
  <si>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</si>
  <si>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</si>
  <si>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</si>
  <si>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</si>
  <si>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</si>
  <si>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</si>
  <si>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</si>
  <si>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</si>
  <si>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</si>
  <si>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</si>
  <si>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</si>
  <si>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</si>
  <si>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</si>
  <si>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</si>
  <si>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</si>
  <si>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</si>
  <si>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</si>
  <si>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</si>
  <si>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</si>
  <si>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</si>
  <si>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</si>
  <si>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</si>
  <si>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</si>
  <si>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</si>
  <si>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</si>
  <si>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</si>
  <si>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</si>
  <si>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</si>
  <si>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</si>
  <si>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</si>
  <si>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</si>
  <si>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</si>
  <si>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</si>
  <si>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</si>
  <si>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</si>
  <si>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</si>
  <si>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</si>
  <si>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</si>
  <si>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</si>
  <si>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</si>
  <si>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</si>
  <si>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</si>
  <si>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</si>
  <si>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</si>
  <si>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</si>
  <si>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</si>
  <si>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</si>
  <si>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</si>
  <si>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</si>
  <si>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</si>
  <si>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</si>
  <si>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</si>
  <si>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</si>
  <si>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</si>
  <si>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</si>
  <si>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</si>
  <si>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</si>
  <si>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</si>
  <si>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</si>
  <si>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</si>
  <si>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</si>
  <si>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</si>
  <si>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</si>
  <si>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</si>
  <si>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</si>
  <si>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</si>
  <si>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</si>
  <si>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</si>
  <si>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</si>
  <si>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</si>
  <si>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</si>
  <si>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</si>
  <si>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</si>
  <si>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</si>
  <si>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</si>
  <si>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</si>
  <si>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</si>
  <si>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</si>
  <si>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</si>
  <si>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</si>
  <si>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</si>
  <si>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</si>
  <si>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</si>
  <si>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</si>
  <si>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</si>
  <si>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</si>
  <si>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</si>
  <si>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</si>
  <si>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</si>
  <si>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</si>
  <si>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</si>
  <si>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</si>
  <si>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</si>
  <si>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</si>
  <si>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</si>
  <si>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</si>
  <si>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</si>
  <si>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</si>
  <si>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</si>
  <si>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</si>
  <si>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</si>
  <si>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</si>
  <si>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</si>
  <si>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</si>
  <si>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</si>
  <si>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</si>
  <si>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</si>
  <si>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</si>
  <si>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</si>
  <si>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</si>
  <si>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</si>
  <si>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</si>
  <si>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</si>
  <si>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</si>
  <si>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</si>
  <si>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</si>
  <si>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</si>
  <si>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</si>
  <si>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</si>
  <si>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</si>
  <si>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</si>
  <si>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</si>
  <si>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</si>
  <si>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</si>
  <si>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</si>
  <si>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</si>
  <si>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</si>
  <si>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</si>
  <si>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</si>
  <si>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</si>
  <si>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</si>
  <si>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</si>
  <si>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</si>
  <si>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</si>
  <si>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</si>
  <si>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</si>
  <si>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</si>
  <si>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</si>
  <si>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</si>
  <si>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</si>
  <si>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</si>
  <si>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</si>
  <si>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</si>
  <si>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</si>
  <si>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</si>
  <si>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</si>
  <si>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</si>
  <si>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</si>
  <si>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</si>
  <si>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</si>
  <si>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</si>
  <si>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</si>
  <si>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</si>
  <si>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</si>
  <si>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</si>
  <si>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</si>
  <si>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</si>
  <si>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</si>
  <si>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</si>
  <si>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</si>
  <si>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</si>
  <si>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</si>
  <si>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</si>
  <si>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</si>
  <si>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</si>
  <si>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</si>
  <si>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</si>
  <si>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</si>
  <si>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</si>
  <si>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</si>
  <si>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</si>
  <si>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</si>
  <si>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</si>
  <si>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</si>
  <si>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</si>
  <si>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</si>
  <si>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</si>
  <si>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</si>
  <si>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</si>
  <si>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</si>
  <si>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</si>
  <si>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</si>
  <si>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</si>
  <si>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</si>
  <si>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</si>
  <si>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</si>
  <si>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</si>
  <si>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</si>
  <si>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</si>
  <si>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</si>
  <si>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</si>
  <si>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</si>
  <si>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</si>
  <si>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</si>
  <si>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</si>
  <si>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</si>
  <si>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</si>
  <si>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</si>
  <si>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</si>
  <si>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</si>
  <si>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</si>
  <si>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</si>
  <si>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</si>
  <si>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</si>
  <si>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</si>
  <si>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</si>
  <si>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</si>
  <si>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</si>
  <si>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</si>
  <si>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</si>
  <si>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</si>
  <si>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</si>
  <si>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</si>
  <si>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</si>
  <si>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</si>
  <si>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</si>
  <si>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</si>
  <si>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</si>
  <si>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</si>
  <si>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</si>
  <si>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</si>
  <si>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</si>
  <si>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</si>
  <si>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</si>
  <si>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</si>
  <si>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</si>
  <si>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</si>
  <si>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</si>
  <si>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</si>
  <si>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</si>
  <si>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</si>
  <si>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</si>
  <si>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</si>
  <si>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</si>
  <si>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</si>
  <si>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</si>
  <si>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</si>
  <si>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</si>
  <si>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</si>
  <si>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</si>
  <si>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</si>
  <si>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</si>
  <si>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</si>
  <si>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</si>
  <si>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</si>
  <si>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</si>
  <si>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</si>
  <si>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</si>
  <si>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</si>
  <si>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</si>
  <si>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</si>
  <si>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</si>
  <si>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</si>
  <si>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</si>
  <si>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</si>
  <si>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</si>
  <si>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</si>
  <si>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</si>
  <si>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</si>
  <si>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</si>
  <si>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</si>
  <si>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</si>
  <si>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</si>
  <si>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</si>
  <si>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</si>
  <si>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</si>
  <si>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</si>
  <si>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</si>
  <si>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</si>
  <si>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</si>
  <si>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</si>
  <si>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</si>
  <si>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</si>
  <si>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</si>
  <si>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</si>
  <si>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</si>
  <si>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</si>
  <si>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</si>
  <si>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</si>
  <si>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</si>
  <si>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</si>
  <si>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</si>
  <si>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</si>
  <si>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</si>
  <si>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</si>
  <si>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</si>
  <si>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</si>
  <si>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</si>
  <si>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</si>
  <si>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</si>
  <si>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</si>
  <si>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</si>
  <si>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</si>
  <si>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</si>
  <si>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</si>
  <si>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</si>
  <si>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</si>
  <si>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</si>
  <si>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</si>
  <si>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</si>
  <si>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</si>
  <si>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</si>
  <si>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</si>
  <si>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</si>
  <si>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</si>
  <si>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</si>
  <si>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</si>
  <si>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</si>
  <si>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</si>
  <si>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</si>
  <si>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</si>
  <si>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</si>
  <si>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</si>
  <si>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</si>
  <si>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</si>
  <si>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</si>
  <si>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</si>
  <si>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</si>
  <si>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</si>
  <si>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</si>
  <si>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</si>
  <si>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</si>
  <si>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</si>
  <si>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</si>
  <si>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</si>
  <si>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</si>
  <si>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</si>
  <si>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</si>
  <si>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</si>
  <si>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</si>
  <si>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</si>
  <si>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</si>
  <si>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</si>
  <si>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</si>
  <si>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</si>
  <si>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</si>
  <si>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</si>
  <si>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</si>
  <si>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</si>
  <si>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</si>
  <si>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</si>
  <si>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</si>
  <si>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</si>
  <si>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</si>
  <si>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</si>
  <si>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</si>
  <si>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</si>
  <si>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</si>
  <si>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</si>
  <si>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</si>
  <si>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</si>
  <si>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</si>
  <si>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</si>
  <si>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</si>
  <si>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</si>
  <si>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</si>
  <si>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</si>
  <si>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</si>
  <si>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</si>
  <si>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</si>
  <si>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</si>
  <si>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</si>
  <si>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</si>
  <si>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</si>
  <si>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</si>
  <si>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</si>
  <si>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</si>
  <si>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</si>
  <si>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</si>
  <si>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</si>
  <si>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</si>
  <si>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</si>
  <si>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</si>
  <si>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</si>
  <si>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</si>
  <si>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</si>
  <si>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</si>
  <si>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</si>
  <si>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</si>
  <si>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</si>
  <si>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</si>
  <si>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</si>
  <si>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</si>
  <si>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</si>
  <si>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</si>
  <si>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</si>
  <si>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</si>
  <si>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</si>
  <si>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</si>
  <si>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</si>
  <si>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</si>
  <si>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</si>
  <si>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</si>
  <si>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</si>
  <si>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</si>
  <si>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</si>
  <si>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</si>
  <si>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</si>
  <si>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</si>
  <si>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</si>
  <si>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</si>
  <si>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</si>
  <si>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</si>
  <si>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</si>
  <si>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</si>
  <si>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</si>
  <si>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</si>
  <si>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</si>
  <si>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</si>
  <si>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</si>
  <si>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</si>
  <si>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</si>
  <si>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</si>
  <si>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</si>
  <si>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</si>
  <si>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</si>
  <si>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</si>
  <si>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</si>
  <si>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</si>
  <si>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</si>
  <si>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</si>
  <si>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</si>
  <si>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</si>
  <si>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</si>
  <si>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</si>
  <si>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</si>
  <si>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</si>
  <si>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</si>
  <si>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</si>
  <si>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</si>
  <si>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</si>
  <si>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</si>
  <si>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</si>
  <si>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</si>
  <si>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</si>
  <si>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</si>
  <si>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</si>
  <si>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</si>
  <si>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</si>
  <si>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</si>
  <si>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</si>
  <si>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</si>
  <si>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</si>
  <si>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</si>
  <si>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</si>
  <si>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</si>
  <si>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</si>
  <si>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</si>
  <si>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</si>
  <si>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</si>
  <si>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</si>
  <si>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</si>
  <si>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</si>
  <si>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</si>
  <si>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</si>
  <si>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</si>
  <si>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</si>
  <si>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</si>
  <si>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</si>
  <si>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</si>
  <si>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</si>
  <si>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</si>
  <si>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</si>
  <si>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</si>
  <si>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</si>
  <si>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</si>
  <si>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</si>
  <si>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</si>
  <si>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</si>
  <si>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</si>
  <si>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</si>
  <si>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</si>
  <si>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</si>
  <si>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</si>
  <si>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</si>
  <si>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</si>
  <si>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</si>
  <si>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</si>
  <si>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</si>
  <si>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</si>
  <si>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</si>
  <si>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</si>
  <si>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</si>
  <si>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</si>
  <si>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</si>
  <si>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</si>
  <si>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</si>
  <si>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</si>
  <si>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</si>
  <si>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</si>
  <si>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</si>
  <si>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</si>
  <si>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</si>
  <si>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</si>
  <si>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</si>
  <si>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</si>
  <si>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</si>
  <si>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</si>
  <si>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</si>
  <si>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</si>
  <si>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</si>
  <si>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</si>
  <si>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</si>
  <si>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</si>
  <si>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</si>
  <si>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</si>
  <si>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</si>
  <si>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</si>
  <si>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</si>
  <si>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</si>
  <si>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</si>
  <si>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</si>
  <si>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</si>
  <si>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</si>
  <si>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</si>
  <si>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</si>
  <si>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</si>
  <si>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</si>
  <si>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</si>
  <si>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</si>
  <si>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</si>
  <si>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</si>
  <si>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</si>
  <si>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</si>
  <si>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</si>
  <si>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</si>
  <si>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</si>
  <si>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</si>
  <si>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</si>
  <si>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</si>
  <si>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</si>
  <si>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</si>
  <si>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</si>
  <si>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</si>
  <si>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</si>
  <si>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</si>
  <si>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</si>
  <si>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</si>
  <si>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</si>
  <si>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</si>
  <si>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</si>
  <si>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</si>
  <si>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</si>
  <si>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</si>
  <si>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</si>
  <si>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</si>
  <si>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</si>
  <si>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</si>
  <si>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</si>
  <si>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</si>
  <si>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</si>
  <si>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</si>
  <si>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</si>
  <si>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</si>
  <si>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</si>
  <si>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</si>
  <si>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</si>
  <si>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</si>
  <si>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</si>
  <si>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</si>
  <si>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</si>
  <si>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</si>
  <si>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</si>
  <si>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</si>
  <si>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</si>
  <si>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</si>
  <si>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</si>
  <si>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</si>
  <si>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</si>
  <si>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</si>
  <si>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</si>
  <si>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</si>
  <si>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</si>
  <si>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</si>
  <si>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</si>
  <si>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</si>
  <si>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</si>
  <si>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</si>
  <si>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</si>
  <si>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</si>
  <si>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</si>
  <si>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</si>
  <si>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</si>
  <si>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</si>
  <si>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</si>
  <si>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</si>
  <si>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</si>
  <si>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</si>
  <si>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</si>
  <si>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</si>
  <si>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</si>
  <si>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</si>
  <si>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</si>
  <si>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</si>
  <si>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</si>
  <si>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</si>
  <si>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</si>
  <si>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</si>
  <si>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</si>
  <si>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</si>
  <si>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</si>
  <si>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</si>
  <si>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</si>
  <si>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</si>
  <si>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</si>
  <si>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</si>
  <si>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</si>
  <si>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</si>
  <si>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</si>
  <si>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</si>
  <si>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</si>
  <si>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</si>
  <si>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</si>
  <si>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</si>
  <si>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</si>
  <si>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</si>
  <si>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</si>
  <si>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</si>
  <si>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</si>
  <si>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</si>
  <si>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</si>
  <si>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</si>
  <si>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</si>
  <si>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</si>
  <si>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</si>
  <si>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</si>
  <si>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</si>
  <si>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</si>
  <si>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</si>
  <si>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</si>
  <si>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</si>
  <si>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</si>
  <si>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</si>
  <si>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</si>
  <si>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</si>
  <si>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</si>
  <si>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</si>
  <si>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</si>
  <si>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</si>
  <si>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</si>
  <si>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</si>
  <si>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</si>
  <si>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</si>
  <si>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</si>
  <si>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</si>
  <si>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</si>
  <si>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</si>
  <si>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</si>
  <si>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</si>
  <si>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</si>
  <si>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</si>
  <si>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</si>
  <si>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</si>
  <si>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</si>
  <si>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</si>
  <si>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</si>
  <si>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</si>
  <si>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</si>
  <si>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</si>
  <si>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</si>
  <si>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</si>
  <si>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</si>
  <si>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</si>
  <si>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</si>
  <si>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</si>
  <si>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</si>
  <si>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</si>
  <si>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</si>
  <si>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</si>
  <si>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</si>
  <si>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</si>
  <si>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</si>
  <si>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</si>
  <si>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</si>
  <si>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</si>
  <si>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</si>
  <si>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</si>
  <si>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</si>
  <si>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</si>
  <si>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</si>
  <si>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</si>
  <si>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</si>
  <si>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</si>
  <si>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</si>
  <si>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</si>
  <si>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</si>
  <si>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</si>
  <si>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</si>
  <si>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</si>
  <si>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</si>
  <si>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</si>
  <si>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</si>
  <si>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</si>
  <si>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</si>
  <si>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</si>
  <si>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</si>
  <si>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</si>
  <si>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</si>
  <si>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</si>
  <si>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</si>
  <si>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</si>
  <si>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</si>
  <si>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</si>
  <si>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</si>
  <si>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</si>
  <si>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</si>
  <si>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</si>
  <si>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</si>
  <si>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</si>
  <si>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</si>
  <si>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</si>
  <si>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</si>
  <si>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</si>
  <si>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</si>
  <si>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</si>
  <si>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</si>
  <si>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</si>
  <si>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</si>
  <si>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</si>
  <si>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</si>
  <si>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</si>
  <si>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</si>
  <si>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</si>
  <si>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</si>
  <si>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</si>
  <si>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</si>
  <si>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</si>
  <si>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</si>
  <si>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</si>
  <si>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</si>
  <si>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</si>
  <si>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</si>
  <si>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</si>
  <si>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</si>
  <si>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</si>
  <si>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</si>
  <si>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</si>
  <si>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</si>
  <si>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</si>
  <si>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</si>
  <si>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</si>
  <si>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</si>
  <si>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</si>
  <si>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</si>
  <si>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</si>
  <si>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</si>
  <si>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</si>
  <si>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</si>
  <si>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</si>
  <si>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</si>
  <si>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</si>
  <si>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</si>
  <si>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</si>
  <si>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</si>
  <si>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</si>
  <si>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</si>
  <si>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</si>
  <si>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</si>
  <si>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</si>
  <si>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</si>
  <si>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</si>
  <si>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</si>
  <si>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</si>
  <si>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</si>
  <si>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</si>
  <si>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</si>
  <si>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</si>
  <si>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</si>
  <si>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</si>
  <si>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</si>
  <si>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</si>
  <si>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</si>
  <si>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</si>
  <si>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</si>
  <si>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</si>
  <si>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</si>
  <si>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</si>
  <si>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</si>
  <si>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</si>
  <si>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</si>
  <si>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</si>
  <si>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</si>
  <si>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</si>
  <si>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</si>
  <si>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</si>
  <si>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</si>
  <si>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</si>
  <si>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</si>
  <si>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</si>
  <si>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</si>
  <si>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</si>
  <si>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</si>
  <si>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</si>
  <si>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</si>
  <si>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</si>
  <si>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</si>
  <si>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</si>
  <si>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</si>
  <si>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</si>
  <si>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</si>
  <si>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</si>
  <si>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</si>
  <si>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</si>
  <si>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</si>
  <si>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</si>
  <si>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</si>
  <si>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</si>
  <si>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</si>
  <si>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</si>
  <si>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</si>
  <si>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</si>
  <si>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</si>
  <si>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</si>
  <si>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</si>
  <si>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</si>
  <si>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</si>
  <si>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</si>
  <si>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</si>
  <si>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</si>
  <si>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</si>
  <si>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</si>
  <si>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</si>
  <si>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</si>
  <si>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</si>
  <si>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</si>
  <si>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</si>
  <si>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</si>
  <si>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</si>
  <si>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</si>
  <si>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</si>
  <si>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</si>
  <si>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</si>
  <si>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</si>
  <si>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</si>
  <si>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</si>
  <si>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</si>
  <si>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</si>
  <si>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</si>
  <si>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</si>
  <si>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</si>
  <si>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</si>
  <si>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</si>
  <si>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</si>
  <si>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</si>
  <si>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</si>
  <si>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</si>
  <si>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</si>
  <si>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</si>
  <si>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</si>
  <si>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</si>
  <si>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</si>
  <si>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</si>
  <si>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</si>
  <si>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</si>
  <si>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</si>
  <si>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</si>
  <si>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</si>
  <si>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</si>
  <si>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</si>
  <si>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</si>
  <si>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</si>
  <si>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</si>
  <si>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</si>
  <si>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</si>
  <si>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</si>
  <si>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</si>
  <si>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</si>
  <si>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</si>
  <si>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</si>
  <si>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</si>
  <si>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</si>
  <si>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</si>
  <si>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</si>
  <si>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</si>
  <si>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</si>
  <si>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</si>
  <si>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</si>
  <si>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</si>
  <si>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</si>
  <si>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</si>
  <si>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</si>
  <si>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</si>
  <si>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</si>
  <si>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</si>
  <si>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</si>
  <si>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</si>
  <si>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</si>
  <si>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</si>
  <si>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</si>
  <si>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</si>
  <si>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</si>
  <si>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</si>
  <si>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</si>
  <si>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</si>
  <si>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</si>
  <si>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</si>
  <si>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</si>
  <si>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</si>
  <si>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</si>
  <si>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</si>
  <si>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</si>
  <si>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</si>
  <si>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</si>
  <si>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</si>
  <si>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</si>
  <si>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</si>
  <si>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</si>
  <si>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</si>
  <si>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</si>
  <si>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</si>
  <si>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</si>
  <si>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</si>
  <si>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</si>
  <si>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</si>
  <si>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</si>
  <si>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</si>
  <si>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</si>
  <si>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</si>
  <si>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</si>
  <si>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</si>
  <si>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</si>
  <si>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</si>
  <si>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</si>
  <si>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</si>
  <si>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</si>
  <si>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</si>
  <si>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</si>
  <si>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</si>
  <si>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</si>
  <si>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</si>
  <si>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</si>
  <si>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</si>
  <si>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</si>
  <si>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</si>
  <si>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</si>
  <si>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</si>
  <si>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</si>
  <si>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</si>
  <si>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</si>
  <si>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</si>
  <si>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</si>
  <si>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</si>
  <si>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</si>
  <si>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</si>
  <si>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</si>
  <si>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</si>
  <si>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</si>
  <si>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</si>
  <si>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</si>
  <si>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</si>
  <si>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</si>
  <si>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</si>
  <si>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</si>
  <si>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</si>
  <si>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</si>
  <si>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</si>
  <si>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</si>
  <si>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</si>
  <si>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</si>
  <si>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</si>
  <si>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</si>
  <si>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</si>
  <si>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</si>
  <si>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</si>
  <si>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</si>
  <si>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</si>
  <si>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</si>
  <si>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</si>
  <si>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</si>
  <si>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</si>
  <si>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</si>
  <si>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</si>
  <si>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</si>
  <si>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</si>
  <si>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</si>
  <si>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</si>
  <si>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</si>
  <si>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</si>
  <si>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</si>
  <si>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</si>
  <si>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</si>
  <si>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</si>
  <si>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</si>
  <si>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</si>
  <si>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</si>
  <si>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</si>
  <si>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</si>
  <si>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</si>
  <si>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</si>
  <si>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</si>
  <si>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</si>
  <si>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</si>
  <si>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</si>
  <si>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</si>
  <si>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</si>
  <si>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</si>
  <si>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</si>
  <si>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</si>
  <si>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</si>
  <si>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</si>
  <si>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</si>
  <si>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</si>
  <si>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</si>
  <si>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</si>
  <si>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</si>
  <si>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</si>
  <si>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</si>
  <si>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</si>
  <si>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</si>
  <si>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</si>
  <si>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</si>
  <si>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</si>
  <si>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</si>
  <si>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</si>
  <si>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</si>
  <si>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</si>
  <si>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</si>
  <si>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</si>
  <si>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</si>
  <si>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</si>
  <si>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</si>
  <si>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</si>
  <si>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</si>
  <si>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</si>
  <si>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</si>
  <si>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</si>
  <si>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</si>
  <si>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</si>
  <si>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</si>
  <si>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</si>
  <si>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</si>
  <si>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</si>
  <si>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</si>
  <si>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</si>
  <si>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</si>
  <si>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</si>
  <si>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</si>
  <si>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</si>
  <si>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</si>
  <si>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</si>
  <si>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</si>
  <si>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</si>
  <si>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</si>
  <si>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</si>
  <si>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</si>
  <si>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</si>
  <si>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</si>
  <si>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</si>
  <si>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</si>
  <si>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</si>
  <si>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</si>
  <si>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</si>
  <si>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</si>
  <si>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</si>
  <si>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</si>
  <si>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</si>
  <si>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</si>
  <si>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</si>
  <si>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</si>
  <si>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</si>
  <si>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</si>
  <si>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</si>
  <si>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</si>
  <si>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</si>
  <si>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</si>
  <si>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</si>
  <si>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</si>
  <si>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</si>
  <si>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</si>
  <si>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</si>
  <si>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</si>
  <si>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</si>
  <si>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</si>
  <si>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</si>
  <si>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</si>
  <si>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</si>
  <si>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</si>
  <si>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</si>
  <si>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</si>
  <si>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</si>
  <si>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</si>
  <si>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</si>
  <si>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</si>
  <si>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</si>
  <si>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</si>
  <si>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</si>
  <si>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</si>
  <si>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</si>
  <si>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</si>
  <si>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</si>
  <si>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</si>
  <si>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</si>
  <si>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</si>
  <si>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</si>
  <si>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</si>
  <si>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</si>
  <si>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</si>
  <si>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</si>
  <si>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</si>
  <si>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</si>
  <si>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</si>
  <si>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</si>
  <si>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</si>
  <si>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</si>
  <si>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</si>
  <si>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</si>
  <si>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</si>
  <si>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</si>
  <si>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</si>
  <si>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</si>
  <si>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</si>
  <si>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</si>
  <si>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</si>
  <si>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</si>
  <si>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</si>
  <si>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</si>
  <si>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</si>
  <si>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</si>
  <si>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</si>
  <si>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</si>
  <si>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</si>
  <si>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</si>
  <si>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</si>
  <si>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</si>
  <si>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</si>
  <si>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</si>
  <si>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</si>
  <si>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</si>
  <si>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</si>
  <si>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</si>
  <si>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</si>
  <si>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</si>
  <si>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</si>
  <si>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</si>
  <si>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</si>
  <si>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</si>
  <si>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</si>
  <si>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</si>
  <si>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</si>
  <si>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</si>
  <si>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</si>
  <si>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</si>
  <si>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</si>
  <si>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</si>
  <si>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</si>
  <si>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</si>
  <si>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</si>
  <si>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</si>
  <si>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</si>
  <si>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</si>
  <si>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</si>
  <si>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</si>
  <si>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</si>
  <si>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</si>
  <si>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</si>
  <si>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</si>
  <si>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</si>
  <si>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</si>
  <si>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</si>
  <si>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</si>
  <si>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</si>
  <si>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</si>
  <si>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</si>
  <si>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</si>
  <si>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</si>
  <si>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</si>
  <si>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</si>
  <si>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</si>
  <si>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</si>
  <si>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</si>
  <si>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</si>
  <si>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</si>
  <si>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</si>
  <si>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</si>
  <si>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</si>
  <si>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</si>
  <si>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</si>
  <si>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</si>
  <si>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</si>
  <si>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</si>
  <si>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</si>
  <si>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</si>
  <si>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</si>
  <si>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</si>
  <si>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</si>
  <si>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</si>
  <si>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</si>
  <si>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</si>
  <si>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</si>
  <si>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</si>
  <si>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</si>
  <si>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</si>
  <si>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</si>
  <si>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</si>
  <si>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</si>
  <si>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</si>
  <si>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</si>
  <si>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</si>
  <si>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</si>
  <si>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</si>
  <si>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</si>
  <si>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</si>
  <si>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</si>
  <si>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</si>
  <si>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</si>
  <si>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</si>
  <si>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</si>
  <si>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</si>
  <si>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</si>
  <si>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</si>
  <si>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</si>
  <si>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</si>
  <si>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</si>
  <si>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</si>
  <si>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</si>
  <si>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</si>
  <si>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</si>
  <si>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</si>
  <si>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</si>
  <si>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</si>
  <si>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</si>
  <si>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</si>
  <si>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</si>
  <si>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</si>
  <si>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</si>
  <si>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</si>
  <si>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</si>
  <si>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</si>
  <si>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</si>
  <si>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</si>
  <si>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</si>
  <si>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</si>
  <si>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</si>
  <si>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</si>
  <si>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</si>
  <si>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</si>
  <si>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</si>
  <si>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</si>
  <si>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</si>
  <si>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</si>
  <si>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</si>
  <si>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</si>
  <si>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</si>
  <si>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</si>
  <si>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</si>
  <si>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</si>
  <si>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</si>
  <si>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</si>
  <si>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</si>
  <si>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</si>
  <si>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</si>
  <si>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</si>
  <si>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</si>
  <si>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</si>
  <si>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</si>
  <si>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</si>
  <si>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</si>
  <si>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</si>
  <si>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</si>
  <si>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</si>
  <si>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</si>
  <si>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</si>
  <si>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</si>
  <si>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</si>
  <si>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</si>
  <si>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</si>
  <si>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</si>
  <si>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</si>
  <si>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</si>
  <si>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</si>
  <si>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</si>
  <si>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</si>
  <si>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</si>
  <si>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</si>
  <si>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</si>
  <si>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</si>
  <si>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</si>
  <si>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</si>
  <si>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</si>
  <si>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</si>
  <si>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</si>
  <si>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</si>
  <si>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</si>
  <si>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</si>
  <si>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</si>
  <si>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</si>
  <si>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</si>
  <si>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</si>
  <si>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</si>
  <si>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</si>
  <si>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</si>
  <si>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</si>
  <si>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</si>
  <si>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</si>
  <si>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</si>
  <si>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</si>
  <si>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</si>
  <si>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</si>
  <si>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</si>
  <si>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</si>
  <si>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</si>
  <si>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</si>
  <si>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</si>
  <si>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</si>
  <si>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</si>
  <si>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</si>
  <si>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</si>
  <si>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</si>
  <si>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</si>
  <si>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</si>
  <si>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</si>
  <si>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</si>
  <si>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</si>
  <si>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</si>
  <si>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</si>
  <si>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</si>
  <si>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</si>
  <si>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</si>
  <si>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</si>
  <si>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</si>
  <si>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</si>
  <si>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</si>
  <si>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</si>
  <si>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</si>
  <si>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</si>
  <si>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</si>
  <si>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</si>
  <si>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</si>
  <si>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</si>
  <si>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</si>
  <si>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</si>
  <si>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</si>
  <si>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</si>
  <si>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</si>
  <si>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</si>
  <si>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</si>
  <si>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</si>
  <si>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</si>
  <si>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</si>
  <si>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</si>
  <si>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</si>
  <si>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</si>
  <si>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</si>
  <si>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</si>
  <si>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</si>
  <si>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</si>
  <si>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</si>
  <si>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</si>
  <si>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</si>
  <si>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</si>
  <si>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</si>
  <si>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</si>
  <si>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</si>
  <si>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</si>
  <si>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</si>
  <si>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</si>
  <si>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</si>
  <si>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</si>
  <si>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</si>
  <si>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</si>
  <si>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</si>
  <si>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</si>
  <si>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</si>
  <si>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</si>
  <si>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</si>
  <si>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</si>
  <si>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</si>
  <si>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</si>
  <si>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</si>
  <si>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</si>
  <si>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</si>
  <si>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</si>
  <si>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</si>
  <si>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</si>
  <si>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</si>
  <si>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</si>
  <si>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</si>
  <si>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</si>
  <si>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</si>
  <si>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</si>
  <si>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</si>
  <si>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</si>
  <si>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</si>
  <si>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</si>
  <si>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</si>
  <si>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</si>
  <si>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</si>
  <si>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</si>
  <si>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</si>
  <si>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</si>
  <si>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</si>
  <si>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</si>
  <si>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</si>
  <si>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</si>
  <si>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</si>
  <si>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</si>
  <si>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</si>
  <si>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</si>
  <si>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</si>
  <si>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</si>
  <si>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</si>
  <si>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</si>
  <si>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</si>
  <si>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</si>
  <si>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</si>
  <si>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</si>
  <si>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</si>
  <si>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</si>
  <si>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</si>
  <si>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</si>
  <si>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</si>
  <si>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</si>
  <si>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</si>
  <si>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</si>
  <si>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</si>
  <si>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</si>
  <si>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</si>
  <si>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</si>
  <si>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</si>
  <si>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</si>
  <si>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</si>
  <si>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</si>
  <si>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</si>
  <si>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</si>
  <si>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</si>
  <si>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</si>
  <si>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</si>
  <si>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</si>
  <si>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</si>
  <si>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</si>
  <si>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</si>
  <si>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</si>
  <si>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</si>
  <si>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</si>
  <si>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</si>
  <si>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</si>
  <si>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</si>
  <si>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</si>
  <si>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</si>
  <si>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</si>
  <si>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</si>
  <si>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</si>
  <si>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</si>
  <si>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</si>
  <si>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</si>
  <si>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</si>
  <si>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</si>
  <si>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</si>
  <si>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</si>
  <si>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</si>
  <si>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</si>
  <si>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</si>
  <si>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</si>
  <si>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</si>
  <si>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</si>
  <si>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</si>
  <si>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</si>
  <si>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</si>
  <si>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</si>
  <si>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</si>
  <si>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</si>
  <si>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</si>
  <si>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</si>
  <si>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</si>
  <si>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</si>
  <si>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</si>
  <si>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</si>
  <si>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</si>
  <si>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</si>
  <si>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</si>
  <si>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</si>
  <si>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</si>
  <si>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</si>
  <si>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</si>
  <si>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</si>
  <si>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</si>
  <si>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</si>
  <si>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</si>
  <si>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</si>
  <si>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</si>
  <si>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</si>
  <si>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</si>
  <si>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</si>
  <si>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</si>
  <si>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</si>
  <si>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</si>
  <si>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</si>
  <si>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</si>
  <si>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</si>
  <si>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</si>
  <si>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</si>
  <si>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</si>
  <si>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</si>
  <si>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</si>
  <si>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</si>
  <si>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</si>
  <si>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</si>
  <si>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</si>
  <si>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</si>
  <si>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</si>
  <si>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</si>
  <si>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</si>
  <si>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</si>
  <si>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</si>
  <si>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</si>
  <si>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</si>
  <si>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</si>
  <si>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</si>
  <si>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</si>
  <si>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</si>
  <si>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</si>
  <si>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</si>
  <si>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</si>
  <si>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</si>
  <si>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</si>
  <si>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</si>
  <si>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</si>
  <si>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</si>
  <si>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</si>
  <si>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</si>
  <si>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</si>
  <si>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</si>
  <si>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</si>
  <si>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</si>
  <si>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</si>
  <si>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</si>
  <si>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</si>
  <si>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</si>
  <si>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</si>
  <si>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</si>
  <si>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</si>
  <si>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</si>
  <si>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</si>
  <si>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</si>
  <si>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</si>
  <si>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</si>
  <si>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</si>
  <si>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</si>
  <si>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</si>
  <si>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</si>
  <si>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</si>
  <si>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</si>
  <si>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</si>
  <si>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</si>
  <si>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</si>
  <si>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</si>
  <si>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</si>
  <si>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</si>
  <si>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</si>
  <si>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</si>
  <si>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</si>
  <si>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</si>
  <si>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</si>
  <si>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</si>
  <si>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</si>
  <si>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</si>
  <si>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</si>
  <si>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</si>
  <si>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</si>
  <si>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</si>
  <si>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</si>
  <si>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</si>
  <si>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</si>
  <si>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</si>
  <si>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</si>
  <si>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</si>
  <si>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</si>
  <si>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</si>
  <si>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</si>
  <si>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</si>
  <si>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</si>
  <si>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</si>
  <si>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</si>
  <si>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</si>
  <si>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</si>
  <si>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</si>
  <si>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</si>
  <si>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</si>
  <si>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</si>
  <si>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</si>
  <si>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</si>
  <si>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</si>
  <si>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</si>
  <si>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</si>
  <si>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</si>
  <si>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</si>
  <si>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</si>
  <si>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</si>
  <si>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</si>
  <si>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</si>
  <si>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</si>
  <si>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</si>
  <si>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</si>
  <si>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</si>
  <si>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</si>
  <si>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</si>
  <si>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</si>
  <si>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</si>
  <si>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</si>
  <si>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</si>
  <si>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</si>
  <si>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</si>
  <si>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</si>
  <si>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</si>
  <si>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</si>
  <si>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</si>
  <si>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</si>
  <si>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</si>
  <si>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</si>
  <si>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</si>
  <si>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</si>
  <si>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</si>
  <si>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</si>
  <si>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</si>
  <si>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</si>
  <si>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</si>
  <si>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</si>
  <si>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</si>
  <si>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</si>
  <si>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</si>
  <si>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</si>
  <si>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</si>
  <si>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</si>
  <si>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</si>
  <si>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</si>
  <si>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</si>
  <si>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</si>
  <si>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</si>
  <si>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</si>
  <si>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</si>
  <si>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</si>
  <si>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</si>
  <si>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</si>
  <si>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</si>
  <si>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</si>
  <si>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</si>
  <si>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</si>
  <si>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</si>
  <si>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</si>
  <si>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</si>
  <si>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</si>
  <si>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</si>
  <si>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</si>
  <si>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</si>
  <si>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</si>
  <si>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</si>
  <si>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</si>
  <si>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</si>
  <si>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</si>
  <si>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</si>
  <si>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</si>
  <si>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</si>
  <si>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</si>
  <si>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</si>
  <si>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</si>
  <si>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</si>
  <si>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</si>
  <si>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</si>
  <si>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</si>
  <si>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</si>
  <si>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</si>
  <si>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</si>
  <si>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</si>
  <si>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</si>
  <si>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</si>
  <si>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</si>
  <si>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</si>
  <si>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</si>
  <si>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</si>
  <si>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</si>
  <si>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</si>
  <si>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</si>
  <si>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</si>
  <si>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</si>
  <si>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</si>
  <si>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</si>
  <si>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</si>
  <si>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</si>
  <si>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</si>
  <si>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</si>
  <si>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</si>
  <si>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</si>
  <si>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</si>
  <si>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</si>
  <si>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</si>
  <si>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</si>
  <si>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</si>
  <si>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</si>
  <si>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</si>
  <si>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</si>
  <si>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</si>
  <si>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</si>
  <si>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</si>
  <si>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</si>
  <si>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</si>
  <si>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</si>
  <si>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</si>
  <si>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</si>
  <si>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</si>
  <si>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</si>
  <si>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</si>
  <si>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</si>
  <si>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</si>
  <si>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</si>
  <si>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</si>
  <si>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</si>
  <si>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</si>
  <si>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</si>
  <si>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</si>
  <si>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</si>
  <si>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</si>
  <si>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</si>
  <si>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</si>
  <si>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</si>
  <si>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</si>
  <si>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</si>
  <si>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</si>
  <si>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</si>
  <si>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</si>
  <si>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</si>
  <si>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</si>
  <si>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</si>
  <si>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</si>
  <si>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</si>
  <si>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</si>
  <si>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</si>
  <si>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</si>
  <si>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</si>
  <si>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</si>
  <si>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</si>
  <si>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</si>
  <si>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</si>
  <si>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</si>
  <si>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</si>
  <si>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</si>
  <si>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</si>
  <si>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</si>
  <si>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</si>
  <si>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</si>
  <si>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</si>
  <si>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</si>
  <si>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</si>
  <si>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</si>
  <si>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</si>
  <si>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</si>
  <si>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</si>
  <si>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</si>
  <si>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</si>
  <si>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</si>
  <si>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</si>
  <si>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</si>
  <si>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</si>
  <si>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</si>
  <si>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</si>
  <si>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</si>
  <si>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</si>
  <si>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</si>
  <si>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</si>
  <si>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</si>
  <si>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</si>
  <si>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</si>
  <si>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</si>
  <si>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</si>
  <si>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</si>
  <si>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</si>
  <si>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</si>
  <si>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</si>
  <si>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</si>
  <si>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</si>
  <si>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</si>
  <si>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</si>
  <si>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</si>
  <si>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</si>
  <si>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</si>
  <si>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</si>
  <si>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</si>
  <si>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</si>
  <si>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</si>
  <si>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</si>
  <si>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</si>
  <si>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</si>
  <si>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</si>
  <si>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</si>
  <si>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</si>
  <si>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</si>
  <si>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</si>
  <si>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</si>
  <si>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</si>
  <si>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</si>
  <si>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</si>
  <si>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</si>
  <si>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</si>
  <si>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</si>
  <si>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</si>
  <si>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</si>
  <si>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</si>
  <si>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</si>
  <si>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</si>
  <si>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</si>
  <si>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</si>
  <si>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</si>
  <si>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</si>
  <si>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</si>
  <si>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</si>
  <si>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</si>
  <si>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</si>
  <si>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</si>
  <si>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</si>
  <si>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</si>
  <si>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</si>
  <si>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</si>
  <si>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</si>
  <si>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</si>
  <si>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</si>
  <si>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</si>
  <si>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</si>
  <si>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</si>
  <si>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</si>
  <si>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</si>
  <si>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</si>
  <si>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</si>
  <si>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</si>
  <si>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</si>
  <si>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</si>
  <si>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</si>
  <si>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</si>
  <si>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</si>
  <si>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</si>
  <si>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</si>
  <si>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</si>
  <si>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</si>
  <si>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</si>
  <si>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</si>
  <si>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</si>
  <si>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</si>
  <si>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</si>
  <si>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</si>
  <si>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</si>
  <si>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</si>
  <si>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</si>
  <si>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</si>
  <si>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</si>
  <si>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</si>
  <si>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</si>
  <si>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</si>
  <si>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</si>
  <si>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</si>
  <si>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</si>
  <si>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</si>
  <si>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</si>
  <si>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</si>
  <si>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</si>
  <si>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</si>
  <si>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</si>
  <si>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</si>
  <si>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</si>
  <si>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</si>
  <si>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</si>
  <si>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</si>
  <si>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</si>
  <si>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</si>
  <si>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</si>
  <si>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</si>
  <si>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</si>
  <si>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</si>
  <si>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</si>
  <si>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</si>
  <si>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</si>
  <si>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</si>
  <si>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</si>
  <si>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</si>
  <si>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</si>
  <si>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</si>
  <si>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</si>
  <si>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</si>
  <si>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</si>
  <si>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</si>
  <si>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</si>
  <si>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</si>
  <si>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</si>
  <si>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</si>
  <si>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</si>
  <si>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</si>
  <si>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</si>
  <si>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</si>
  <si>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</si>
  <si>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</si>
  <si>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</si>
  <si>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</si>
  <si>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</si>
  <si>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</si>
  <si>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</si>
  <si>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</si>
  <si>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</si>
  <si>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</si>
  <si>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</si>
  <si>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</si>
  <si>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</si>
  <si>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</si>
  <si>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</si>
  <si>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</si>
  <si>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</si>
  <si>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</si>
  <si>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</si>
  <si>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</si>
  <si>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</si>
  <si>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</si>
  <si>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</si>
  <si>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</si>
  <si>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</si>
  <si>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</si>
  <si>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</si>
  <si>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</si>
  <si>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</si>
  <si>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</si>
  <si>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</si>
  <si>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</si>
  <si>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</si>
  <si>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</si>
  <si>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</si>
  <si>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</si>
  <si>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</si>
  <si>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</si>
  <si>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</si>
  <si>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</si>
  <si>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</si>
  <si>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</si>
  <si>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</si>
  <si>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</si>
  <si>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</si>
  <si>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</si>
  <si>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</si>
  <si>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</si>
  <si>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</si>
  <si>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</si>
  <si>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</si>
  <si>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</si>
  <si>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</si>
  <si>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</si>
  <si>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</si>
  <si>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</si>
  <si>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</si>
  <si>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</si>
  <si>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</si>
  <si>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</si>
  <si>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</si>
  <si>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</si>
  <si>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</si>
  <si>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</si>
  <si>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</si>
  <si>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</si>
  <si>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</si>
  <si>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</si>
  <si>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</si>
  <si>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</si>
  <si>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</si>
  <si>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</si>
  <si>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</si>
  <si>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</si>
  <si>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</si>
  <si>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</si>
  <si>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</si>
  <si>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</si>
  <si>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</si>
  <si>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</si>
  <si>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</si>
  <si>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</si>
  <si>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</si>
  <si>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</si>
  <si>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</si>
  <si>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</si>
  <si>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</si>
  <si>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</si>
  <si>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</si>
  <si>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</si>
  <si>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</si>
  <si>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</si>
  <si>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</si>
  <si>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</si>
  <si>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</si>
  <si>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</si>
  <si>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</si>
  <si>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</si>
  <si>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</si>
  <si>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</si>
  <si>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</si>
  <si>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</si>
  <si>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</si>
  <si>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</si>
  <si>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</si>
  <si>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</si>
  <si>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</si>
  <si>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</si>
  <si>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</si>
  <si>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</si>
  <si>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</si>
  <si>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</si>
  <si>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</si>
  <si>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</si>
  <si>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</si>
  <si>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</si>
  <si>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</si>
  <si>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</si>
  <si>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</si>
  <si>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</si>
  <si>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</si>
  <si>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</si>
  <si>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</si>
  <si>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</si>
  <si>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</si>
  <si>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</si>
  <si>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</si>
  <si>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</si>
  <si>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</si>
  <si>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</si>
  <si>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</si>
  <si>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</si>
  <si>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</si>
  <si>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</si>
  <si>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</si>
  <si>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</si>
  <si>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</si>
  <si>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</si>
  <si>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</si>
  <si>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</si>
  <si>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</si>
  <si>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</si>
  <si>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</si>
  <si>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</si>
  <si>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</si>
  <si>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</si>
  <si>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</si>
  <si>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</si>
  <si>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</si>
  <si>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</si>
  <si>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</si>
  <si>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</si>
  <si>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</si>
  <si>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</si>
  <si>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</si>
  <si>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</si>
  <si>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</si>
  <si>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</si>
  <si>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</si>
  <si>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</si>
  <si>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</si>
  <si>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</si>
  <si>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</si>
  <si>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</si>
  <si>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</si>
  <si>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</si>
  <si>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</si>
  <si>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</si>
  <si>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</si>
  <si>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</si>
  <si>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</si>
  <si>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</si>
  <si>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</si>
  <si>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</si>
  <si>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</si>
  <si>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</si>
  <si>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</si>
  <si>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</si>
  <si>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</si>
  <si>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</si>
  <si>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</si>
  <si>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</si>
  <si>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</si>
  <si>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</si>
  <si>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</si>
  <si>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</si>
  <si>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</si>
  <si>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</si>
  <si>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</si>
  <si>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</si>
  <si>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</si>
  <si>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</si>
  <si>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</si>
  <si>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</si>
  <si>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</si>
  <si>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</si>
  <si>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</si>
  <si>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</si>
  <si>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</si>
  <si>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</si>
  <si>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</si>
  <si>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</si>
  <si>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</si>
  <si>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</si>
  <si>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</si>
  <si>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</si>
  <si>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</si>
  <si>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</si>
  <si>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</si>
  <si>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</si>
  <si>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</si>
  <si>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</si>
  <si>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</si>
  <si>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</si>
  <si>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</si>
  <si>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</si>
  <si>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</si>
  <si>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</si>
  <si>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</si>
  <si>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</si>
  <si>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</si>
  <si>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</si>
  <si>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</si>
  <si>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</si>
  <si>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</si>
  <si>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</si>
  <si>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</si>
  <si>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</si>
  <si>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</si>
  <si>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</si>
  <si>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</si>
  <si>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</si>
  <si>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</si>
  <si>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</si>
  <si>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</si>
  <si>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</si>
  <si>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</si>
  <si>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</si>
  <si>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</si>
  <si>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</si>
  <si>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</si>
  <si>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</si>
  <si>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</si>
  <si>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</si>
  <si>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</si>
  <si>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</si>
  <si>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</si>
  <si>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</si>
  <si>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</si>
  <si>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</si>
  <si>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</si>
  <si>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</si>
  <si>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</si>
  <si>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</si>
  <si>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</si>
  <si>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</si>
  <si>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</si>
  <si>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</si>
  <si>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</si>
  <si>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</si>
  <si>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</si>
  <si>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</si>
  <si>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</si>
  <si>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</si>
  <si>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</si>
  <si>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</si>
  <si>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</si>
  <si>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</si>
  <si>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</si>
  <si>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</si>
  <si>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</si>
  <si>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</si>
  <si>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</si>
  <si>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</si>
  <si>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</si>
  <si>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</si>
  <si>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</si>
  <si>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</si>
  <si>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</si>
  <si>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</si>
  <si>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</si>
  <si>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</si>
  <si>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</si>
  <si>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</si>
  <si>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</si>
  <si>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</si>
  <si>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</si>
  <si>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</si>
  <si>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</si>
  <si>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</si>
  <si>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</si>
  <si>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</si>
  <si>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</si>
  <si>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</si>
  <si>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</si>
  <si>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</si>
  <si>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</si>
  <si>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</si>
  <si>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</si>
  <si>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</si>
  <si>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</si>
  <si>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</si>
  <si>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</si>
  <si>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</si>
  <si>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</si>
  <si>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</si>
  <si>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</si>
  <si>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</si>
  <si>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</si>
  <si>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</si>
  <si>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</si>
  <si>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</si>
  <si>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</si>
  <si>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</si>
  <si>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</si>
  <si>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</si>
  <si>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</si>
  <si>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</si>
  <si>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</si>
  <si>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</si>
  <si>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</si>
  <si>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</si>
  <si>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</si>
  <si>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</si>
  <si>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</si>
  <si>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</si>
  <si>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</si>
  <si>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</si>
  <si>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</si>
  <si>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</si>
  <si>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</si>
  <si>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</si>
  <si>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</si>
  <si>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</si>
  <si>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</si>
  <si>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</si>
  <si>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</si>
  <si>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</si>
  <si>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</si>
  <si>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</si>
  <si>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</si>
  <si>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</si>
  <si>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</si>
  <si>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</si>
  <si>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</si>
  <si>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</si>
  <si>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</si>
  <si>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</si>
  <si>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</si>
  <si>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</si>
  <si>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</si>
  <si>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</si>
  <si>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</si>
  <si>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</si>
  <si>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</si>
  <si>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</si>
  <si>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</si>
  <si>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</si>
  <si>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</si>
  <si>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</si>
  <si>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</si>
  <si>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</si>
  <si>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</si>
  <si>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</si>
  <si>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</si>
  <si>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</si>
  <si>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</si>
  <si>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</si>
  <si>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</si>
  <si>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</si>
  <si>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</si>
  <si>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</si>
  <si>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</si>
  <si>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</si>
  <si>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</si>
  <si>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</si>
  <si>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</si>
  <si>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</si>
  <si>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</si>
  <si>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</si>
  <si>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</si>
  <si>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</si>
  <si>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</si>
  <si>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</si>
  <si>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</si>
  <si>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</si>
  <si>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</si>
  <si>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</si>
  <si>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</si>
  <si>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</si>
  <si>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</si>
  <si>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</si>
  <si>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</si>
  <si>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</si>
  <si>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</si>
  <si>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</si>
  <si>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</si>
  <si>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</si>
  <si>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</si>
  <si>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</si>
  <si>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</si>
  <si>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</si>
  <si>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</si>
  <si>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</si>
  <si>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</si>
  <si>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</si>
  <si>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</si>
  <si>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</si>
  <si>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</si>
  <si>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</si>
  <si>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</si>
  <si>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</si>
  <si>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</si>
  <si>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</si>
  <si>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</si>
  <si>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</si>
  <si>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</si>
  <si>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</si>
  <si>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</si>
  <si>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</si>
  <si>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</si>
  <si>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</si>
  <si>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</si>
  <si>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</si>
  <si>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</si>
  <si>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</si>
  <si>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</si>
  <si>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</si>
  <si>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</si>
  <si>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</si>
  <si>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</si>
  <si>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</si>
  <si>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</si>
  <si>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</si>
  <si>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</si>
  <si>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</si>
  <si>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</si>
  <si>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</si>
  <si>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</si>
  <si>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</si>
  <si>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</si>
  <si>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</si>
  <si>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</si>
  <si>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</si>
  <si>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</si>
  <si>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</si>
  <si>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</si>
  <si>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</si>
  <si>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</si>
  <si>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</si>
  <si>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</si>
  <si>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</si>
  <si>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</si>
  <si>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</si>
  <si>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</si>
  <si>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</si>
  <si>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</si>
  <si>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</si>
  <si>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</si>
  <si>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</si>
  <si>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</si>
  <si>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</si>
  <si>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</si>
  <si>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</si>
  <si>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</si>
  <si>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</si>
  <si>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</si>
  <si>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</si>
  <si>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</si>
  <si>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</si>
  <si>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</si>
  <si>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</si>
  <si>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</si>
  <si>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</si>
  <si>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</si>
  <si>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</si>
  <si>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</si>
  <si>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</si>
  <si>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</si>
  <si>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</si>
  <si>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</si>
  <si>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</si>
  <si>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</si>
  <si>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</si>
  <si>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</si>
  <si>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</si>
  <si>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</si>
  <si>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</si>
  <si>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</si>
  <si>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</si>
  <si>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</si>
  <si>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</si>
  <si>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</si>
  <si>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</si>
  <si>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</si>
  <si>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</si>
  <si>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</si>
  <si>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</si>
  <si>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</si>
  <si>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</si>
  <si>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</si>
  <si>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</si>
  <si>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</si>
  <si>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</si>
  <si>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</si>
  <si>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</si>
  <si>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</si>
  <si>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</si>
  <si>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</si>
  <si>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</si>
  <si>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</si>
  <si>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</si>
  <si>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</si>
  <si>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</si>
  <si>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</si>
  <si>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</si>
  <si>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</si>
  <si>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</si>
  <si>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</si>
  <si>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</si>
  <si>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</si>
  <si>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</si>
  <si>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</si>
  <si>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</si>
  <si>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</si>
  <si>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</si>
  <si>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</si>
  <si>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</si>
  <si>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</si>
  <si>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</si>
  <si>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</si>
  <si>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</si>
  <si>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</si>
  <si>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</si>
  <si>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</si>
  <si>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</si>
  <si>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</si>
  <si>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</si>
  <si>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</si>
  <si>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</si>
  <si>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</si>
  <si>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</si>
  <si>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</si>
  <si>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</si>
  <si>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</si>
  <si>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</si>
  <si>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</si>
  <si>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</si>
  <si>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</si>
  <si>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</si>
  <si>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</si>
  <si>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</si>
  <si>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</si>
  <si>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</si>
  <si>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</si>
  <si>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</si>
  <si>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</si>
  <si>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</si>
  <si>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</si>
  <si>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</si>
  <si>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</si>
  <si>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</si>
  <si>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</si>
  <si>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</si>
  <si>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</si>
  <si>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</si>
  <si>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</si>
  <si>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</si>
  <si>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</si>
  <si>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</si>
  <si>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</si>
  <si>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</si>
  <si>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</si>
  <si>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</si>
  <si>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</si>
  <si>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</si>
  <si>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</si>
  <si>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</si>
  <si>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</si>
  <si>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</si>
  <si>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</si>
  <si>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</si>
  <si>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</si>
  <si>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</si>
  <si>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</si>
  <si>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</si>
  <si>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</si>
  <si>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</si>
  <si>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</si>
  <si>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</si>
  <si>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</si>
  <si>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</si>
  <si>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</si>
  <si>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</si>
  <si>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</si>
  <si>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</si>
  <si>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</si>
  <si>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</si>
  <si>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</si>
  <si>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</si>
  <si>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</si>
  <si>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</si>
  <si>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</si>
  <si>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</si>
  <si>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</si>
  <si>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</si>
  <si>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</si>
  <si>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</si>
  <si>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</si>
  <si>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</si>
  <si>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</si>
  <si>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</si>
  <si>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</si>
  <si>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</si>
  <si>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</si>
  <si>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</si>
  <si>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</si>
  <si>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</si>
  <si>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</si>
  <si>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</si>
  <si>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</si>
  <si>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</si>
  <si>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</si>
  <si>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</si>
  <si>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</si>
  <si>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</si>
  <si>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</si>
  <si>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</si>
  <si>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</si>
  <si>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</si>
  <si>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</si>
  <si>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</si>
  <si>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</si>
  <si>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</si>
  <si>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</si>
  <si>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</si>
  <si>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</si>
  <si>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</si>
  <si>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</si>
  <si>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</si>
  <si>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</si>
  <si>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</si>
  <si>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</si>
  <si>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</si>
  <si>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</si>
  <si>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</si>
  <si>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</si>
  <si>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</si>
  <si>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</si>
  <si>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</si>
  <si>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</si>
  <si>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</si>
  <si>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</si>
  <si>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</si>
  <si>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</si>
  <si>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</si>
  <si>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</si>
  <si>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</si>
  <si>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</si>
  <si>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</si>
  <si>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</si>
  <si>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</si>
  <si>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</si>
  <si>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</si>
  <si>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</si>
  <si>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</si>
  <si>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</si>
  <si>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</si>
  <si>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</si>
  <si>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</si>
  <si>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</si>
  <si>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</si>
  <si>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</si>
  <si>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</si>
  <si>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</si>
  <si>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</si>
  <si>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</si>
  <si>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</si>
  <si>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</si>
  <si>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</si>
  <si>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</si>
  <si>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</si>
  <si>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</si>
  <si>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</si>
  <si>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</si>
  <si>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</si>
  <si>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</si>
  <si>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</si>
  <si>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</si>
  <si>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</si>
  <si>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</si>
  <si>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</si>
  <si>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</si>
  <si>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</si>
  <si>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</si>
  <si>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</si>
  <si>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</si>
  <si>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</si>
  <si>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</si>
  <si>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</si>
  <si>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</si>
  <si>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</si>
  <si>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</si>
  <si>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</si>
  <si>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</si>
  <si>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</si>
  <si>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</si>
  <si>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</si>
  <si>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</si>
  <si>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</si>
  <si>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</si>
  <si>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</si>
  <si>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</si>
  <si>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</si>
  <si>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</si>
  <si>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</si>
  <si>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</si>
  <si>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</si>
  <si>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</si>
  <si>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</si>
  <si>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</si>
  <si>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</si>
  <si>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</si>
  <si>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</si>
  <si>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</si>
  <si>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</si>
  <si>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</si>
  <si>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</si>
  <si>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</si>
  <si>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</si>
  <si>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</si>
  <si>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</si>
  <si>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</si>
  <si>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</si>
  <si>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</si>
  <si>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</si>
  <si>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</si>
  <si>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</si>
  <si>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</si>
  <si>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</si>
  <si>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</si>
  <si>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</si>
  <si>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</si>
  <si>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</si>
  <si>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</si>
  <si>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</si>
  <si>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</si>
  <si>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</si>
  <si>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</si>
  <si>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</si>
  <si>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</si>
  <si>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</si>
  <si>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</si>
  <si>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</si>
  <si>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</si>
  <si>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</si>
  <si>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</si>
  <si>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</si>
  <si>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</si>
  <si>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</si>
  <si>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</si>
  <si>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</si>
  <si>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</si>
  <si>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</si>
  <si>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</si>
  <si>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</si>
  <si>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</si>
  <si>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</si>
  <si>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</si>
  <si>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</si>
  <si>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</si>
  <si>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</si>
  <si>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</si>
  <si>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</si>
  <si>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</si>
  <si>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</si>
  <si>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</si>
  <si>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</si>
  <si>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</si>
  <si>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</si>
  <si>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</si>
  <si>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</si>
  <si>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</si>
  <si>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</si>
  <si>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</si>
  <si>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</si>
  <si>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</si>
  <si>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</si>
  <si>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</si>
  <si>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</si>
  <si>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</si>
  <si>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</si>
  <si>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</si>
  <si>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</si>
  <si>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</si>
  <si>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</si>
  <si>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</si>
  <si>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</si>
  <si>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</si>
  <si>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</si>
  <si>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</si>
  <si>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</si>
  <si>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</si>
  <si>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</si>
  <si>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</si>
  <si>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</si>
  <si>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</si>
  <si>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</si>
  <si>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</si>
  <si>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</si>
  <si>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</si>
  <si>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</si>
  <si>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</si>
  <si>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</si>
  <si>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</si>
  <si>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</si>
  <si>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</si>
  <si>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</si>
  <si>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</si>
  <si>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</si>
  <si>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</si>
  <si>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</si>
  <si>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</si>
  <si>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</si>
  <si>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</si>
  <si>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</si>
  <si>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</si>
  <si>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</si>
  <si>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</si>
  <si>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</si>
  <si>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</si>
  <si>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</si>
  <si>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</si>
  <si>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</si>
  <si>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</si>
  <si>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</si>
  <si>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</si>
  <si>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</si>
  <si>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</si>
  <si>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</si>
  <si>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</si>
  <si>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</si>
  <si>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</si>
  <si>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</si>
  <si>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</si>
  <si>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</si>
  <si>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</si>
  <si>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</si>
  <si>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</si>
  <si>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</si>
  <si>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</si>
  <si>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</si>
  <si>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</si>
  <si>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</si>
  <si>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</si>
  <si>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</si>
  <si>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</si>
  <si>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</si>
  <si>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</si>
  <si>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</si>
  <si>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</si>
  <si>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</si>
  <si>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</si>
  <si>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</si>
  <si>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</si>
  <si>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</si>
  <si>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</si>
  <si>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</si>
  <si>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</si>
  <si>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</si>
  <si>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</si>
  <si>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</si>
  <si>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</si>
  <si>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</si>
  <si>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</si>
  <si>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</si>
  <si>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</si>
  <si>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</si>
  <si>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</si>
  <si>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</si>
  <si>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</si>
  <si>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</si>
  <si>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</si>
  <si>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</si>
  <si>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</si>
  <si>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</si>
  <si>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</si>
  <si>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</si>
  <si>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</si>
  <si>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</si>
  <si>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</si>
  <si>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</si>
  <si>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</si>
  <si>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</si>
  <si>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</si>
  <si>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</si>
  <si>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</si>
  <si>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</si>
  <si>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</si>
  <si>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</si>
  <si>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</si>
  <si>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</si>
  <si>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</si>
  <si>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</si>
  <si>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</si>
  <si>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</si>
  <si>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</si>
  <si>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</si>
  <si>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</si>
  <si>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</si>
  <si>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</si>
  <si>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</si>
  <si>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</si>
  <si>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</si>
  <si>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</si>
  <si>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</si>
  <si>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</si>
  <si>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</si>
  <si>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</si>
  <si>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</si>
  <si>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</si>
  <si>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</si>
  <si>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</si>
  <si>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</si>
  <si>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</si>
  <si>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</si>
  <si>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</si>
  <si>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</si>
  <si>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</si>
  <si>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</si>
  <si>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</si>
  <si>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</si>
  <si>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</si>
  <si>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</si>
  <si>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</si>
  <si>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</si>
  <si>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</si>
  <si>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</si>
  <si>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</si>
  <si>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</si>
  <si>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</si>
  <si>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</si>
  <si>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</si>
  <si>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</si>
  <si>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</si>
  <si>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</si>
  <si>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</si>
  <si>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</si>
  <si>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</si>
  <si>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</si>
  <si>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</si>
  <si>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</si>
  <si>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</si>
  <si>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</si>
  <si>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</si>
  <si>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</si>
  <si>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</si>
  <si>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</si>
  <si>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</si>
  <si>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</si>
  <si>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</si>
  <si>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</si>
  <si>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</si>
  <si>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</si>
  <si>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</si>
  <si>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</si>
  <si>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</si>
  <si>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</si>
  <si>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</si>
  <si>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</si>
  <si>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</si>
  <si>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</si>
  <si>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</si>
  <si>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</si>
  <si>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</si>
  <si>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</si>
  <si>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</si>
  <si>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</si>
  <si>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</si>
  <si>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</si>
  <si>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</si>
  <si>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</si>
  <si>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</si>
  <si>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</si>
  <si>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</si>
  <si>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</si>
  <si>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</si>
  <si>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</si>
  <si>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</si>
  <si>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</si>
  <si>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</si>
  <si>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</si>
  <si>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</si>
  <si>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</si>
  <si>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</si>
  <si>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</si>
  <si>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</si>
  <si>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</si>
  <si>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</si>
  <si>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</si>
  <si>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</si>
  <si>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</si>
  <si>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</si>
  <si>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</si>
  <si>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</si>
  <si>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</si>
  <si>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</si>
  <si>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</si>
  <si>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</si>
  <si>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</si>
  <si>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</si>
  <si>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</si>
  <si>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</si>
  <si>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</si>
  <si>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</si>
  <si>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</si>
  <si>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</si>
  <si>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</si>
  <si>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</si>
  <si>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</si>
  <si>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</si>
  <si>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</si>
  <si>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</si>
  <si>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</si>
  <si>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</si>
  <si>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</si>
  <si>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</si>
  <si>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</si>
  <si>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</si>
  <si>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</si>
  <si>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</si>
  <si>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</si>
  <si>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</si>
  <si>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</si>
  <si>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</si>
  <si>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</si>
  <si>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</si>
  <si>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</si>
  <si>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</si>
  <si>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</si>
  <si>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</si>
  <si>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</si>
  <si>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</si>
  <si>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</si>
  <si>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</si>
  <si>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</si>
  <si>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</si>
  <si>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</si>
  <si>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</si>
  <si>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</si>
  <si>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</si>
  <si>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</si>
  <si>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</si>
  <si>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</si>
  <si>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</si>
  <si>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</si>
  <si>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</si>
  <si>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</si>
  <si>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</si>
  <si>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</si>
  <si>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</si>
  <si>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</si>
  <si>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</si>
  <si>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</si>
  <si>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</si>
  <si>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</si>
  <si>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</si>
  <si>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</si>
  <si>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</si>
  <si>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</si>
  <si>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</si>
  <si>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</si>
  <si>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</si>
  <si>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</si>
  <si>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</si>
  <si>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</si>
  <si>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</si>
  <si>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</si>
  <si>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</si>
  <si>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</si>
  <si>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</si>
  <si>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</si>
  <si>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</si>
  <si>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</si>
  <si>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</si>
  <si>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</si>
  <si>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</si>
  <si>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</si>
  <si>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</si>
  <si>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</si>
  <si>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</si>
  <si>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</si>
  <si>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</si>
  <si>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</si>
  <si>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</si>
  <si>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</si>
  <si>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</si>
  <si>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</si>
  <si>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</si>
  <si>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</si>
  <si>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</si>
  <si>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</si>
  <si>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</si>
  <si>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</si>
  <si>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</si>
  <si>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</si>
  <si>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</si>
  <si>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</si>
  <si>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</si>
  <si>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</si>
  <si>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</si>
  <si>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</si>
  <si>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</si>
  <si>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</si>
  <si>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</si>
  <si>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</si>
  <si>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</si>
  <si>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</si>
  <si>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</si>
  <si>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</si>
  <si>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</si>
  <si>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</si>
  <si>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</si>
  <si>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</si>
  <si>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</si>
  <si>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</si>
  <si>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</si>
  <si>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</si>
  <si>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</si>
  <si>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</si>
  <si>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</si>
  <si>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</si>
  <si>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</si>
  <si>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</si>
  <si>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</si>
  <si>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</si>
  <si>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</si>
  <si>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</si>
  <si>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</si>
  <si>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</si>
  <si>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</si>
  <si>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</si>
  <si>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</si>
  <si>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</si>
  <si>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</si>
  <si>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</si>
  <si>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</si>
  <si>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</si>
  <si>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</si>
  <si>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</si>
  <si>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</si>
  <si>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</si>
  <si>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</si>
  <si>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</si>
  <si>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</si>
  <si>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</si>
  <si>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</si>
  <si>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</si>
  <si>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</si>
  <si>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</si>
  <si>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</si>
  <si>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</si>
  <si>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</si>
  <si>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</si>
  <si>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</si>
  <si>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</si>
  <si>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</si>
  <si>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</si>
  <si>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</si>
  <si>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</si>
  <si>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</si>
  <si>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</si>
  <si>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</si>
  <si>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</si>
  <si>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</si>
  <si>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</si>
  <si>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</si>
  <si>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</si>
  <si>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</si>
  <si>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</si>
  <si>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</si>
  <si>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</si>
  <si>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</si>
  <si>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</si>
  <si>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</si>
  <si>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</si>
  <si>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</si>
  <si>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</si>
  <si>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</si>
  <si>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</si>
  <si>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</si>
  <si>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</si>
  <si>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</si>
  <si>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</si>
  <si>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</si>
  <si>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</si>
  <si>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</si>
  <si>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</si>
  <si>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</si>
  <si>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</si>
  <si>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</si>
  <si>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</si>
  <si>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</si>
  <si>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</si>
  <si>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</si>
  <si>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</si>
  <si>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</si>
  <si>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</si>
  <si>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</si>
  <si>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</si>
  <si>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</si>
  <si>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</si>
  <si>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</si>
  <si>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</si>
  <si>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</si>
  <si>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</si>
  <si>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</si>
  <si>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</si>
  <si>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</si>
  <si>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</si>
  <si>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</si>
  <si>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</si>
  <si>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</si>
  <si>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</si>
  <si>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</si>
  <si>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</si>
  <si>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</si>
  <si>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</si>
  <si>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</si>
  <si>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</si>
  <si>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</si>
  <si>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</si>
  <si>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</si>
  <si>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</si>
  <si>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</si>
  <si>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</si>
  <si>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</si>
  <si>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</si>
  <si>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</si>
  <si>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</si>
  <si>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</si>
  <si>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</si>
  <si>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</si>
  <si>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</si>
  <si>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</si>
  <si>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</si>
  <si>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</si>
  <si>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</si>
  <si>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</si>
  <si>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</si>
  <si>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</si>
  <si>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</si>
  <si>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</si>
  <si>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</si>
  <si>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</si>
  <si>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</si>
  <si>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</si>
  <si>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</si>
  <si>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</si>
  <si>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</si>
  <si>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</si>
  <si>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</si>
  <si>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</si>
  <si>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</si>
  <si>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</si>
  <si>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</si>
  <si>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</si>
  <si>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</si>
  <si>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</si>
  <si>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</si>
  <si>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</si>
  <si>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</si>
  <si>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</si>
  <si>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</si>
  <si>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</si>
  <si>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</si>
  <si>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</si>
  <si>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</si>
  <si>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</si>
  <si>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</si>
  <si>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</si>
  <si>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</si>
  <si>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</si>
  <si>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</si>
  <si>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</si>
  <si>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</si>
  <si>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</si>
  <si>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</si>
  <si>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</si>
  <si>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</si>
  <si>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</si>
  <si>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</si>
  <si>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</si>
  <si>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</si>
  <si>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</si>
  <si>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</si>
  <si>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</si>
  <si>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</si>
  <si>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</si>
  <si>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</si>
  <si>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</si>
  <si>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</si>
  <si>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</si>
  <si>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</si>
  <si>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</si>
  <si>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</si>
  <si>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</si>
  <si>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</si>
  <si>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</si>
  <si>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</si>
  <si>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</si>
  <si>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</si>
  <si>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</si>
  <si>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</si>
  <si>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</si>
  <si>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</si>
  <si>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</si>
  <si>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</si>
  <si>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</si>
  <si>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</si>
  <si>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</si>
  <si>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</si>
  <si>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</si>
  <si>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</si>
  <si>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</si>
  <si>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</si>
  <si>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</si>
  <si>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</si>
  <si>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</si>
  <si>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</si>
  <si>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</si>
  <si>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</si>
  <si>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</si>
  <si>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</si>
  <si>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</si>
  <si>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</si>
  <si>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</si>
  <si>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</si>
  <si>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</si>
  <si>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</si>
  <si>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</si>
  <si>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</si>
  <si>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</si>
  <si>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</si>
  <si>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</si>
  <si>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</si>
  <si>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</si>
  <si>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</si>
  <si>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</si>
  <si>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</si>
  <si>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</si>
  <si>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</si>
  <si>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</si>
  <si>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</si>
  <si>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</si>
  <si>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</si>
  <si>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</si>
  <si>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</si>
  <si>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</si>
  <si>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</si>
  <si>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</si>
  <si>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</si>
  <si>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</si>
  <si>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</si>
  <si>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</si>
  <si>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</si>
  <si>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</si>
  <si>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</si>
  <si>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</si>
  <si>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</si>
  <si>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</si>
  <si>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</si>
  <si>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</si>
  <si>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</si>
  <si>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</si>
  <si>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</si>
  <si>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</si>
  <si>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</si>
  <si>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</si>
  <si>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</si>
  <si>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</si>
  <si>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</si>
  <si>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</si>
  <si>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</si>
  <si>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</si>
  <si>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</si>
  <si>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</si>
  <si>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</si>
  <si>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</si>
  <si>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</si>
  <si>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</si>
  <si>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</si>
  <si>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</si>
  <si>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</si>
  <si>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</si>
  <si>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</si>
  <si>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</si>
  <si>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</si>
  <si>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</si>
  <si>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</si>
  <si>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</si>
  <si>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</si>
  <si>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</si>
  <si>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</si>
  <si>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</si>
  <si>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</si>
  <si>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</si>
  <si>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</si>
  <si>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</si>
  <si>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</si>
  <si>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</si>
  <si>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</si>
  <si>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</si>
  <si>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</si>
  <si>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</si>
  <si>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</si>
  <si>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</si>
  <si>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</si>
  <si>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</si>
  <si>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</si>
  <si>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</si>
  <si>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</si>
  <si>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</si>
  <si>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</si>
  <si>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</si>
  <si>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</si>
  <si>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</si>
  <si>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</si>
  <si>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</si>
  <si>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</si>
  <si>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</si>
  <si>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</si>
  <si>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</si>
  <si>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</si>
  <si>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</si>
  <si>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</si>
  <si>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</si>
  <si>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</si>
  <si>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</si>
  <si>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</si>
  <si>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</si>
  <si>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</si>
  <si>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</si>
  <si>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</si>
  <si>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</si>
  <si>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</si>
  <si>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</si>
  <si>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</si>
  <si>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</si>
  <si>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</si>
  <si>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</si>
  <si>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</si>
  <si>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</si>
  <si>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</si>
  <si>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</si>
  <si>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</si>
  <si>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</si>
  <si>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</si>
  <si>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</si>
  <si>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</si>
  <si>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</si>
  <si>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</si>
  <si>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</si>
  <si>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</si>
  <si>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</si>
  <si>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</si>
  <si>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</si>
  <si>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</si>
  <si>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</si>
  <si>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</si>
  <si>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</si>
  <si>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</si>
  <si>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</si>
  <si>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</si>
  <si>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</si>
  <si>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</si>
  <si>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</si>
  <si>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</si>
  <si>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</si>
  <si>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</si>
  <si>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</si>
  <si>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</si>
  <si>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</si>
  <si>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</si>
  <si>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</si>
  <si>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</si>
  <si>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</si>
  <si>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</si>
  <si>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</si>
  <si>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</si>
  <si>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</si>
  <si>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</si>
  <si>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</si>
  <si>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</si>
  <si>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</si>
  <si>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</si>
  <si>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</si>
  <si>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</si>
  <si>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</si>
  <si>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</si>
  <si>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</si>
  <si>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</si>
  <si>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</si>
  <si>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</si>
  <si>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</si>
  <si>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</si>
  <si>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</si>
  <si>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</si>
  <si>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</si>
  <si>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</si>
  <si>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</si>
  <si>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</si>
  <si>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</si>
  <si>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</si>
  <si>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</si>
  <si>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</si>
  <si>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</si>
  <si>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</si>
  <si>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</si>
  <si>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</si>
  <si>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</si>
  <si>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</si>
  <si>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</si>
  <si>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</si>
  <si>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</si>
  <si>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</si>
  <si>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</si>
  <si>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</si>
  <si>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</si>
  <si>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</si>
  <si>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</si>
  <si>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</si>
  <si>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</si>
  <si>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</si>
  <si>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</si>
  <si>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</si>
  <si>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</si>
  <si>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</si>
  <si>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</si>
  <si>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</si>
  <si>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</si>
  <si>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</si>
  <si>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</si>
  <si>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</si>
  <si>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</si>
  <si>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</si>
  <si>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</si>
  <si>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</si>
  <si>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</si>
  <si>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</si>
  <si>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</si>
  <si>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</si>
  <si>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</si>
  <si>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</si>
  <si>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</si>
  <si>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</si>
  <si>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</si>
  <si>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</si>
  <si>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</si>
  <si>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</si>
  <si>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</si>
  <si>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</si>
  <si>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</si>
  <si>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</si>
  <si>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</si>
  <si>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</si>
  <si>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</si>
  <si>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</si>
  <si>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</si>
  <si>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</si>
  <si>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</si>
  <si>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</si>
  <si>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</si>
  <si>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</si>
  <si>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</si>
  <si>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</si>
  <si>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</si>
  <si>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</si>
  <si>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</si>
  <si>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</si>
  <si>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</si>
  <si>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</si>
  <si>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</si>
  <si>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</si>
  <si>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</si>
  <si>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</si>
  <si>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</si>
  <si>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</si>
  <si>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</si>
  <si>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</si>
  <si>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</si>
  <si>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</si>
  <si>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</si>
  <si>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</si>
  <si>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</si>
  <si>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</si>
  <si>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</si>
  <si>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</si>
  <si>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</si>
  <si>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</si>
  <si>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</si>
  <si>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</si>
  <si>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</si>
  <si>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</si>
  <si>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</si>
  <si>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</si>
  <si>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</si>
  <si>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</si>
  <si>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</si>
  <si>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</si>
  <si>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</si>
  <si>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</si>
  <si>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</si>
  <si>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</si>
  <si>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</si>
  <si>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</si>
  <si>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</si>
  <si>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</si>
  <si>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</si>
  <si>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</si>
  <si>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</si>
  <si>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</si>
  <si>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</si>
  <si>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</si>
  <si>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</si>
  <si>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</si>
  <si>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</si>
  <si>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</si>
  <si>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</si>
  <si>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</si>
  <si>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</si>
  <si>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</si>
  <si>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</si>
  <si>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</si>
  <si>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</si>
  <si>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</si>
  <si>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</si>
  <si>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</si>
  <si>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</si>
  <si>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</si>
  <si>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</si>
  <si>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</si>
  <si>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</si>
  <si>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</si>
  <si>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</si>
  <si>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</si>
  <si>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</si>
  <si>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</si>
  <si>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</si>
  <si>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</si>
  <si>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</si>
  <si>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</si>
  <si>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</si>
  <si>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</si>
  <si>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</si>
  <si>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</si>
  <si>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</si>
  <si>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</si>
  <si>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</si>
  <si>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</si>
  <si>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</si>
  <si>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</si>
  <si>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</si>
  <si>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</si>
  <si>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</si>
  <si>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</si>
  <si>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</si>
  <si>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</si>
  <si>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</si>
  <si>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</si>
  <si>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</si>
  <si>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</si>
  <si>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</si>
  <si>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</si>
  <si>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</si>
  <si>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</si>
  <si>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</si>
  <si>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</si>
  <si>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</si>
  <si>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</si>
  <si>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</si>
  <si>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</si>
  <si>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</si>
  <si>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</si>
  <si>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</si>
  <si>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</si>
  <si>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</si>
  <si>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</si>
  <si>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</si>
  <si>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</si>
  <si>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</si>
  <si>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</si>
  <si>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</si>
  <si>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</si>
  <si>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</si>
  <si>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</si>
  <si>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</si>
  <si>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</si>
  <si>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</si>
  <si>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</si>
  <si>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</si>
  <si>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</si>
  <si>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</si>
  <si>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</si>
  <si>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</si>
  <si>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</si>
  <si>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</si>
  <si>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</si>
  <si>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</si>
  <si>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</si>
  <si>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</si>
  <si>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</si>
  <si>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</si>
  <si>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</si>
  <si>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</si>
  <si>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</si>
  <si>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</si>
  <si>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</si>
  <si>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</si>
  <si>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</si>
  <si>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</si>
  <si>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</si>
  <si>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</si>
  <si>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</si>
  <si>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</si>
  <si>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</si>
  <si>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</si>
  <si>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</si>
  <si>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</si>
  <si>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</si>
  <si>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</si>
  <si>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</si>
  <si>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</si>
  <si>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</si>
  <si>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</si>
  <si>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</si>
  <si>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</si>
  <si>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</si>
  <si>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</si>
  <si>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</si>
  <si>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</si>
  <si>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</si>
  <si>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</si>
  <si>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</si>
  <si>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</si>
  <si>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</si>
  <si>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</si>
  <si>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</si>
  <si>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</si>
  <si>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</si>
  <si>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</si>
  <si>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</si>
  <si>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</si>
  <si>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</si>
  <si>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</si>
  <si>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</si>
  <si>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</si>
  <si>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</si>
  <si>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</si>
  <si>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</si>
  <si>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</si>
  <si>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</si>
  <si>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</si>
  <si>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</si>
  <si>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</si>
  <si>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</si>
  <si>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</si>
  <si>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</si>
  <si>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</si>
  <si>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</si>
  <si>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</si>
  <si>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</si>
  <si>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</si>
  <si>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</si>
  <si>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</si>
  <si>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</si>
  <si>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</si>
  <si>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</si>
  <si>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</si>
  <si>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</si>
  <si>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</si>
  <si>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</si>
  <si>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</si>
  <si>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</si>
  <si>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</si>
  <si>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</si>
  <si>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</si>
  <si>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</si>
  <si>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</si>
  <si>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</si>
  <si>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</si>
  <si>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</si>
  <si>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</si>
  <si>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</si>
  <si>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</si>
  <si>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</si>
  <si>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</si>
  <si>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</si>
  <si>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</si>
  <si>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</si>
  <si>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</si>
  <si>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</si>
  <si>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</si>
  <si>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</si>
  <si>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</si>
  <si>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</si>
  <si>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</si>
  <si>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</si>
  <si>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</si>
  <si>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</si>
  <si>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</si>
  <si>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</si>
  <si>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</si>
  <si>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</si>
  <si>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</si>
  <si>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</si>
  <si>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</si>
  <si>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</si>
  <si>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</si>
  <si>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</si>
  <si>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</si>
  <si>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</si>
  <si>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</si>
  <si>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</si>
  <si>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</si>
  <si>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</si>
  <si>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</si>
  <si>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</si>
  <si>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</si>
  <si>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</si>
  <si>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</si>
  <si>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</si>
  <si>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</si>
  <si>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</si>
  <si>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</si>
  <si>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</si>
  <si>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</si>
  <si>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</si>
  <si>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</si>
  <si>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</si>
  <si>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</si>
  <si>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</si>
  <si>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</si>
  <si>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</si>
  <si>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</si>
  <si>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</si>
  <si>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</si>
  <si>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</si>
  <si>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</si>
  <si>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</si>
  <si>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</si>
  <si>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</si>
  <si>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</si>
  <si>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</si>
  <si>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</si>
  <si>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</si>
  <si>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</si>
  <si>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</si>
  <si>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</si>
  <si>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</si>
  <si>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</si>
  <si>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</si>
  <si>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</si>
  <si>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</si>
  <si>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</si>
  <si>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</si>
  <si>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</si>
  <si>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</si>
  <si>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</si>
  <si>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</si>
  <si>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</si>
  <si>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</si>
  <si>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</si>
  <si>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</si>
  <si>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</si>
  <si>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</si>
  <si>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</si>
  <si>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</si>
  <si>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</si>
  <si>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</si>
  <si>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</si>
  <si>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</si>
  <si>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</si>
  <si>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</si>
  <si>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</si>
  <si>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</si>
  <si>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</si>
  <si>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</si>
  <si>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</si>
  <si>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</si>
  <si>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</si>
  <si>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</si>
  <si>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</si>
  <si>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</si>
  <si>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</si>
  <si>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</si>
  <si>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</si>
  <si>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</si>
  <si>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</si>
  <si>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</si>
  <si>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</si>
  <si>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</si>
  <si>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</si>
  <si>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</si>
  <si>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</si>
  <si>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</si>
  <si>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</si>
  <si>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</si>
  <si>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</si>
  <si>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</si>
  <si>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</si>
  <si>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</si>
  <si>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</si>
  <si>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</si>
  <si>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</si>
  <si>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</si>
  <si>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</si>
  <si>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</si>
  <si>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</si>
  <si>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</si>
  <si>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</si>
  <si>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</si>
  <si>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</si>
  <si>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</si>
  <si>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</si>
  <si>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</si>
  <si>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</si>
  <si>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</si>
  <si>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</si>
  <si>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</si>
  <si>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</si>
  <si>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</si>
  <si>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</si>
  <si>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</si>
  <si>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</si>
  <si>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</si>
  <si>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</si>
  <si>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</si>
  <si>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</si>
  <si>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</si>
  <si>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</si>
  <si>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</si>
  <si>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</si>
  <si>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</si>
  <si>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</si>
  <si>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</si>
  <si>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</si>
  <si>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</si>
  <si>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</si>
  <si>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</si>
  <si>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</si>
  <si>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</si>
  <si>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</si>
  <si>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</si>
  <si>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</si>
  <si>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</si>
  <si>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</si>
  <si>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</si>
  <si>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</si>
  <si>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</si>
  <si>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</si>
  <si>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</si>
  <si>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</si>
  <si>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</si>
  <si>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</si>
  <si>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</si>
  <si>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</si>
  <si>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</si>
  <si>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</si>
  <si>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</si>
  <si>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</si>
  <si>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</si>
  <si>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</si>
  <si>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</si>
  <si>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</si>
  <si>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</si>
  <si>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</si>
  <si>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</si>
  <si>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</si>
  <si>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</si>
  <si>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</si>
  <si>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</si>
  <si>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</si>
  <si>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</si>
  <si>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</si>
  <si>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</si>
  <si>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</si>
  <si>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</si>
  <si>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</si>
  <si>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</si>
  <si>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</si>
  <si>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</si>
  <si>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</si>
  <si>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</si>
  <si>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</si>
  <si>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</si>
  <si>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</si>
  <si>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</si>
  <si>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</si>
  <si>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</si>
  <si>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</si>
  <si>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</si>
  <si>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</si>
  <si>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</si>
  <si>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</si>
  <si>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</si>
  <si>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</si>
  <si>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</si>
  <si>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</si>
  <si>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</si>
  <si>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</si>
  <si>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</si>
  <si>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</si>
  <si>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</si>
  <si>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</si>
  <si>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</si>
  <si>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</si>
  <si>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</si>
  <si>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</si>
  <si>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</si>
  <si>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</si>
  <si>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</si>
  <si>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</si>
  <si>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</si>
  <si>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</si>
  <si>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</si>
  <si>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</si>
  <si>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</si>
  <si>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</si>
  <si>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</si>
  <si>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</si>
  <si>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</si>
  <si>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</si>
  <si>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</si>
  <si>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</si>
  <si>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</si>
  <si>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</si>
  <si>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</si>
  <si>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</si>
  <si>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</si>
  <si>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</si>
  <si>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</si>
  <si>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</si>
  <si>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</si>
  <si>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</si>
  <si>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</si>
  <si>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</si>
  <si>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</si>
  <si>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</si>
  <si>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</si>
  <si>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</si>
  <si>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</si>
  <si>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</si>
  <si>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</si>
  <si>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</si>
  <si>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</si>
  <si>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</si>
  <si>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</si>
  <si>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</si>
  <si>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</si>
  <si>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</si>
  <si>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</si>
  <si>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</si>
  <si>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</si>
  <si>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</si>
  <si>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</si>
  <si>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</si>
  <si>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</si>
  <si>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</si>
  <si>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</si>
  <si>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</si>
  <si>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</si>
  <si>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</si>
  <si>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</si>
  <si>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</si>
  <si>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</si>
  <si>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</si>
  <si>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</si>
  <si>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</si>
  <si>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</si>
  <si>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</si>
  <si>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</si>
  <si>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</si>
  <si>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</si>
  <si>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</si>
  <si>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</si>
  <si>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</si>
  <si>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</si>
  <si>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</si>
  <si>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</si>
  <si>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</si>
  <si>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</si>
  <si>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</si>
  <si>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</si>
  <si>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</si>
  <si>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</si>
  <si>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</si>
  <si>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</si>
  <si>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</si>
  <si>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</si>
  <si>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</si>
  <si>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</si>
  <si>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</si>
  <si>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</si>
  <si>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</si>
  <si>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</si>
  <si>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</si>
  <si>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</si>
  <si>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</si>
  <si>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</si>
  <si>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</si>
  <si>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</si>
  <si>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</si>
  <si>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</si>
  <si>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</si>
  <si>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</si>
  <si>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</si>
  <si>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</si>
  <si>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</si>
  <si>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</si>
  <si>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</si>
  <si>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</si>
  <si>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</si>
  <si>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</si>
  <si>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</si>
  <si>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</si>
  <si>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</si>
  <si>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</si>
  <si>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</si>
  <si>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</si>
  <si>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</si>
  <si>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</si>
  <si>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</si>
  <si>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</si>
  <si>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</si>
  <si>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</si>
  <si>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</si>
  <si>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</si>
  <si>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</si>
  <si>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</si>
  <si>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</si>
  <si>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</si>
  <si>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</si>
  <si>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</si>
  <si>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</si>
  <si>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</si>
  <si>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</si>
  <si>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</si>
  <si>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</si>
  <si>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</si>
  <si>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</si>
  <si>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</si>
  <si>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</si>
  <si>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</si>
  <si>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</si>
  <si>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</si>
  <si>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</si>
  <si>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</si>
  <si>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</si>
  <si>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</si>
  <si>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</si>
  <si>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</si>
  <si>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</si>
  <si>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</si>
  <si>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</si>
  <si>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</si>
  <si>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</si>
  <si>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</si>
  <si>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</si>
  <si>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</si>
  <si>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</si>
  <si>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</si>
  <si>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</si>
  <si>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</si>
  <si>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</si>
  <si>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</si>
  <si>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</si>
  <si>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</si>
  <si>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</si>
  <si>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</si>
  <si>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</si>
  <si>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</si>
  <si>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</si>
  <si>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</si>
  <si>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</si>
  <si>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</si>
  <si>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</si>
  <si>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</si>
  <si>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</si>
  <si>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</si>
  <si>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</si>
  <si>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</si>
  <si>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</si>
  <si>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</si>
  <si>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</si>
  <si>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</si>
  <si>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</si>
  <si>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</si>
  <si>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</si>
  <si>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</si>
  <si>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</si>
  <si>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</si>
  <si>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</si>
  <si>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</si>
  <si>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</si>
  <si>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</si>
  <si>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</si>
  <si>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</si>
  <si>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</si>
  <si>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</si>
  <si>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</si>
  <si>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</si>
  <si>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</si>
  <si>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</si>
  <si>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</si>
  <si>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</si>
  <si>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</si>
  <si>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</si>
  <si>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</si>
  <si>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</si>
  <si>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</si>
  <si>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</si>
  <si>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</si>
  <si>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</si>
  <si>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</si>
  <si>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</si>
  <si>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</si>
  <si>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</si>
  <si>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</si>
  <si>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</si>
  <si>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</si>
  <si>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</si>
  <si>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</si>
  <si>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</si>
  <si>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</si>
  <si>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</si>
  <si>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</si>
  <si>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</si>
  <si>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</si>
  <si>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</si>
  <si>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</si>
  <si>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</si>
  <si>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</si>
  <si>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</si>
  <si>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</si>
  <si>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</si>
  <si>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</si>
  <si>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</si>
  <si>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</si>
  <si>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</si>
  <si>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</si>
  <si>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</si>
  <si>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</si>
  <si>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</si>
  <si>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</si>
  <si>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</si>
  <si>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</si>
  <si>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</si>
  <si>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</si>
  <si>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</si>
  <si>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</si>
  <si>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</si>
  <si>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</si>
  <si>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</si>
  <si>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</si>
  <si>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</si>
  <si>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</si>
  <si>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</si>
  <si>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</si>
  <si>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</si>
  <si>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</si>
  <si>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</si>
  <si>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</si>
  <si>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</si>
  <si>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</si>
  <si>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</si>
  <si>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</si>
  <si>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</si>
  <si>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</si>
  <si>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</si>
  <si>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</si>
  <si>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</si>
  <si>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</si>
  <si>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</si>
  <si>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</si>
  <si>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</si>
  <si>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</si>
  <si>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</si>
  <si>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</si>
  <si>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</si>
  <si>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</si>
  <si>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</si>
  <si>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</si>
  <si>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</si>
  <si>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</si>
  <si>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</si>
  <si>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</si>
  <si>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</si>
  <si>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</si>
  <si>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</si>
  <si>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</si>
  <si>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</si>
  <si>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</si>
  <si>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</si>
  <si>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</si>
  <si>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</si>
  <si>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</si>
  <si>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</si>
  <si>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</si>
  <si>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</si>
  <si>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</si>
  <si>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</si>
  <si>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</si>
  <si>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</si>
  <si>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</si>
  <si>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</si>
  <si>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</si>
  <si>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</si>
  <si>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</si>
  <si>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</si>
  <si>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</si>
  <si>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</si>
  <si>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</si>
  <si>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</si>
  <si>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</si>
  <si>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</si>
  <si>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</si>
  <si>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</si>
  <si>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</si>
  <si>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</si>
  <si>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</si>
  <si>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</si>
  <si>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</si>
  <si>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</si>
  <si>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</si>
  <si>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</si>
  <si>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</si>
  <si>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</si>
  <si>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</si>
  <si>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</si>
  <si>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</si>
  <si>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</si>
  <si>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</si>
  <si>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</si>
  <si>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</si>
  <si>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</si>
  <si>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</si>
  <si>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</si>
  <si>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</si>
  <si>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</si>
  <si>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</si>
  <si>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</si>
  <si>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</si>
  <si>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</si>
  <si>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</si>
  <si>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</si>
  <si>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</si>
  <si>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</si>
  <si>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</si>
  <si>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</si>
  <si>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</si>
  <si>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</si>
  <si>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</si>
  <si>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</si>
  <si>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</si>
  <si>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</si>
  <si>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</si>
  <si>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</si>
  <si>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</si>
  <si>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</si>
  <si>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</si>
  <si>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</si>
  <si>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</si>
  <si>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</si>
  <si>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</si>
  <si>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</si>
  <si>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</si>
  <si>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</si>
  <si>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</si>
  <si>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</si>
  <si>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</si>
  <si>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</si>
  <si>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</si>
  <si>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</si>
  <si>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</si>
  <si>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</si>
  <si>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</si>
  <si>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</si>
  <si>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</si>
  <si>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</si>
  <si>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</si>
  <si>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</si>
  <si>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</si>
  <si>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</si>
  <si>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</si>
  <si>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</si>
  <si>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</si>
  <si>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</si>
  <si>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</si>
  <si>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</si>
  <si>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</si>
  <si>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</si>
  <si>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</si>
  <si>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</si>
  <si>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</si>
  <si>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</si>
  <si>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</si>
  <si>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</si>
  <si>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</si>
  <si>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</si>
  <si>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</si>
  <si>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</si>
  <si>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</si>
  <si>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</si>
  <si>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</si>
  <si>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</si>
  <si>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</si>
  <si>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</si>
  <si>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</si>
  <si>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</si>
  <si>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</si>
  <si>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</si>
  <si>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</si>
  <si>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</si>
  <si>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</si>
  <si>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</si>
  <si>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</si>
  <si>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</si>
  <si>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</si>
  <si>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</si>
  <si>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</si>
  <si>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</si>
  <si>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</si>
  <si>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</si>
  <si>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</si>
  <si>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</si>
  <si>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</si>
  <si>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</si>
  <si>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</si>
  <si>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</si>
  <si>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</si>
  <si>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</si>
  <si>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</si>
  <si>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</si>
  <si>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</si>
  <si>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</si>
  <si>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</si>
  <si>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</si>
  <si>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</si>
  <si>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</si>
  <si>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</si>
  <si>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</si>
  <si>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</si>
  <si>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</si>
  <si>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</si>
  <si>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</si>
  <si>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</si>
  <si>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</si>
  <si>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</si>
  <si>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</si>
  <si>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</si>
  <si>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</si>
  <si>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</si>
  <si>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</si>
  <si>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</si>
  <si>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</si>
  <si>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</si>
  <si>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</si>
  <si>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</si>
  <si>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</si>
  <si>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</si>
  <si>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</si>
  <si>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</si>
  <si>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</si>
  <si>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</si>
  <si>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</si>
  <si>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</si>
  <si>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</si>
  <si>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</si>
  <si>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</si>
  <si>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</si>
  <si>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</si>
  <si>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</si>
  <si>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</si>
  <si>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</si>
  <si>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</si>
  <si>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</si>
  <si>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</si>
  <si>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</si>
  <si>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</si>
  <si>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</si>
  <si>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</si>
  <si>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</si>
  <si>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</si>
  <si>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</si>
  <si>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</si>
  <si>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</si>
  <si>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</si>
  <si>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</si>
  <si>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</si>
  <si>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</si>
  <si>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</si>
  <si>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</si>
  <si>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</si>
  <si>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</si>
  <si>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</si>
  <si>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</si>
  <si>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</si>
  <si>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</si>
  <si>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</si>
  <si>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</si>
  <si>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</si>
  <si>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</si>
  <si>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</si>
  <si>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</si>
  <si>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</si>
  <si>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</si>
  <si>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</si>
  <si>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</si>
  <si>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</si>
  <si>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</si>
  <si>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</si>
  <si>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</si>
  <si>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</si>
  <si>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</si>
  <si>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</si>
  <si>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</si>
  <si>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</si>
  <si>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</si>
  <si>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</si>
  <si>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</si>
  <si>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</si>
  <si>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</si>
  <si>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</si>
  <si>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</si>
  <si>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</si>
  <si>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</si>
  <si>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</si>
  <si>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</si>
  <si>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</si>
  <si>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</si>
  <si>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</si>
  <si>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</si>
  <si>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</si>
  <si>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</si>
  <si>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</si>
  <si>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</si>
  <si>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</si>
  <si>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</si>
  <si>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</si>
  <si>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</si>
  <si>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</si>
  <si>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</si>
  <si>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</si>
  <si>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</si>
  <si>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</si>
  <si>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</si>
  <si>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</si>
  <si>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</si>
  <si>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</si>
  <si>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</si>
  <si>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</si>
  <si>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</si>
  <si>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</si>
  <si>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</si>
  <si>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</si>
  <si>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</si>
  <si>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</si>
  <si>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</si>
  <si>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</si>
  <si>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</si>
  <si>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</si>
  <si>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</si>
  <si>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</si>
  <si>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</si>
  <si>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</si>
  <si>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</si>
  <si>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</si>
  <si>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</si>
  <si>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</si>
  <si>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</si>
  <si>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</si>
  <si>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</si>
  <si>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</si>
  <si>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</si>
  <si>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</si>
  <si>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</si>
  <si>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</si>
  <si>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</si>
  <si>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</si>
  <si>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</si>
  <si>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</si>
  <si>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</si>
  <si>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</si>
  <si>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</si>
  <si>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</si>
  <si>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</si>
  <si>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</si>
  <si>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</si>
  <si>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</si>
  <si>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</si>
  <si>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</si>
  <si>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</si>
  <si>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</si>
  <si>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</si>
  <si>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</si>
  <si>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</si>
  <si>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</si>
  <si>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</si>
  <si>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</si>
  <si>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</si>
  <si>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</si>
  <si>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</si>
  <si>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</si>
  <si>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</si>
  <si>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</si>
  <si>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</si>
  <si>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</si>
  <si>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</si>
  <si>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</si>
  <si>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</si>
  <si>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</si>
  <si>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</si>
  <si>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</si>
  <si>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</si>
  <si>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</si>
  <si>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</si>
  <si>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</si>
  <si>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</si>
  <si>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</si>
  <si>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</si>
  <si>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</si>
  <si>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</si>
  <si>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</si>
  <si>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</si>
  <si>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</si>
  <si>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</si>
  <si>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</si>
  <si>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</si>
  <si>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</si>
  <si>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</si>
  <si>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</si>
  <si>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</si>
  <si>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</si>
  <si>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</si>
  <si>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</si>
  <si>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</si>
  <si>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</si>
  <si>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</si>
  <si>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</si>
  <si>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</si>
  <si>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</si>
  <si>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</si>
  <si>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</si>
  <si>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</si>
  <si>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</si>
  <si>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</si>
  <si>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</si>
  <si>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</si>
  <si>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</si>
  <si>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</si>
  <si>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</si>
  <si>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</si>
  <si>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</si>
  <si>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</si>
  <si>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</si>
  <si>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</si>
  <si>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</si>
  <si>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</si>
  <si>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</si>
  <si>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</si>
  <si>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</si>
  <si>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</si>
  <si>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</si>
  <si>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</si>
  <si>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</si>
  <si>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</si>
  <si>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</si>
  <si>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</si>
  <si>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</si>
  <si>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</si>
  <si>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</si>
  <si>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</si>
  <si>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</si>
  <si>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</si>
  <si>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</si>
  <si>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</si>
  <si>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</si>
  <si>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</si>
  <si>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</si>
  <si>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</si>
  <si>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</si>
  <si>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</si>
  <si>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</si>
  <si>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</si>
  <si>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</si>
  <si>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</si>
  <si>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</si>
  <si>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</si>
  <si>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</si>
  <si>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</si>
  <si>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</si>
  <si>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</si>
  <si>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</si>
  <si>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</si>
  <si>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</si>
  <si>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</si>
  <si>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</si>
  <si>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</si>
  <si>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</si>
  <si>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</si>
  <si>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</si>
  <si>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</si>
  <si>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</si>
  <si>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</si>
  <si>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</si>
  <si>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</si>
  <si>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</si>
  <si>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</si>
  <si>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</si>
  <si>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</si>
  <si>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</si>
  <si>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</si>
  <si>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</si>
  <si>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</si>
  <si>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</si>
  <si>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</si>
  <si>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</si>
  <si>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</si>
  <si>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</si>
  <si>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</si>
  <si>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</si>
  <si>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</si>
  <si>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</si>
  <si>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</si>
  <si>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</si>
  <si>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</si>
  <si>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</si>
  <si>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</si>
  <si>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</si>
  <si>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</si>
  <si>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</si>
  <si>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</si>
  <si>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</si>
  <si>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</si>
  <si>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</si>
  <si>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</si>
  <si>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</si>
  <si>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</si>
  <si>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</si>
  <si>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</si>
  <si>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</si>
  <si>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</si>
  <si>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</si>
  <si>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</si>
  <si>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</si>
  <si>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</si>
  <si>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</si>
  <si>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</si>
  <si>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</si>
  <si>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</si>
  <si>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</si>
  <si>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</si>
  <si>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</si>
  <si>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</si>
  <si>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</si>
  <si>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</si>
  <si>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</si>
  <si>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</si>
  <si>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</si>
  <si>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</si>
  <si>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</si>
  <si>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</si>
  <si>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</si>
  <si>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</si>
  <si>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</si>
  <si>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</si>
  <si>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</si>
  <si>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</si>
  <si>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</si>
  <si>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</si>
  <si>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</si>
  <si>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</si>
  <si>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</si>
  <si>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</si>
  <si>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</si>
  <si>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</si>
  <si>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</si>
  <si>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</si>
  <si>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</si>
  <si>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</si>
  <si>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</si>
  <si>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</si>
  <si>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</si>
  <si>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</si>
  <si>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</si>
  <si>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</si>
  <si>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</si>
  <si>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</si>
  <si>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</si>
  <si>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</si>
  <si>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</si>
  <si>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</si>
  <si>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</si>
  <si>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</si>
  <si>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</si>
  <si>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</si>
  <si>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</si>
  <si>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</si>
  <si>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</si>
  <si>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</si>
  <si>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</si>
  <si>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</si>
  <si>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</si>
  <si>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</si>
  <si>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</si>
  <si>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</si>
  <si>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</si>
  <si>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</si>
  <si>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</si>
  <si>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</si>
  <si>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</si>
  <si>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</si>
  <si>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</si>
  <si>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</si>
  <si>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</si>
  <si>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</si>
  <si>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</si>
  <si>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</si>
  <si>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</si>
  <si>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</si>
  <si>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</si>
  <si>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</si>
  <si>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</si>
  <si>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</si>
  <si>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</si>
  <si>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</si>
  <si>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</si>
  <si>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</si>
  <si>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</si>
  <si>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</si>
  <si>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</si>
  <si>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</si>
  <si>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</si>
  <si>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</si>
  <si>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</si>
  <si>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</si>
  <si>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</si>
  <si>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</si>
  <si>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</si>
  <si>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</si>
  <si>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</si>
  <si>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</si>
  <si>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</si>
  <si>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</si>
  <si>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</si>
  <si>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</si>
  <si>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</si>
  <si>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</si>
  <si>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</si>
  <si>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</si>
  <si>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</si>
  <si>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</si>
  <si>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</si>
  <si>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</si>
  <si>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</si>
  <si>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</si>
  <si>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</si>
  <si>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</si>
  <si>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</si>
  <si>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</si>
  <si>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</si>
  <si>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</si>
  <si>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</si>
  <si>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</si>
  <si>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</si>
  <si>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</si>
  <si>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</si>
  <si>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</si>
  <si>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</si>
  <si>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</si>
  <si>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</si>
  <si>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</si>
  <si>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</si>
  <si>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</si>
  <si>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</si>
  <si>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</si>
  <si>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</si>
  <si>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</si>
  <si>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</si>
  <si>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</si>
  <si>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</si>
  <si>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</si>
  <si>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</si>
  <si>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</si>
  <si>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</si>
  <si>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</si>
  <si>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</si>
  <si>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</si>
  <si>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</si>
  <si>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</si>
  <si>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</si>
  <si>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</si>
  <si>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</si>
  <si>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</si>
  <si>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</si>
  <si>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</si>
  <si>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</si>
  <si>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</si>
  <si>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</si>
  <si>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</si>
  <si>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</si>
  <si>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</si>
  <si>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</si>
  <si>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</si>
  <si>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</si>
  <si>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</si>
  <si>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</si>
  <si>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</si>
  <si>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</si>
  <si>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</si>
  <si>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</si>
  <si>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</si>
  <si>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</si>
  <si>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</si>
  <si>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</si>
  <si>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</si>
  <si>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</si>
  <si>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</si>
  <si>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</si>
  <si>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</si>
  <si>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</si>
  <si>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</si>
  <si>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</si>
  <si>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</si>
  <si>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</si>
  <si>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</si>
  <si>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</si>
  <si>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</si>
  <si>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</si>
  <si>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</si>
  <si>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</si>
  <si>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</si>
  <si>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</si>
  <si>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</si>
  <si>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</si>
  <si>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</si>
  <si>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</si>
  <si>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</si>
  <si>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</si>
  <si>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</si>
  <si>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</si>
  <si>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</si>
  <si>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</si>
  <si>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</si>
  <si>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</si>
  <si>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</si>
  <si>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</si>
  <si>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</si>
  <si>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</si>
  <si>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</si>
  <si>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</si>
  <si>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</si>
  <si>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</si>
  <si>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</si>
  <si>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</si>
  <si>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</si>
  <si>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</si>
  <si>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</si>
  <si>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</si>
  <si>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</si>
  <si>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</si>
  <si>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</si>
  <si>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</si>
  <si>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</si>
  <si>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</si>
  <si>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</si>
  <si>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</si>
  <si>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</si>
  <si>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</si>
  <si>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</si>
  <si>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</si>
  <si>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</si>
  <si>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</si>
  <si>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</si>
  <si>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</si>
  <si>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</si>
  <si>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</si>
  <si>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</si>
  <si>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</si>
  <si>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</si>
  <si>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</si>
  <si>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</si>
  <si>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</si>
  <si>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</si>
  <si>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</si>
  <si>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</si>
  <si>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</si>
  <si>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</si>
  <si>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</si>
  <si>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</si>
  <si>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</si>
  <si>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</si>
  <si>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</si>
  <si>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</si>
  <si>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</si>
  <si>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</si>
  <si>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</si>
  <si>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</si>
  <si>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</si>
  <si>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</si>
  <si>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</si>
  <si>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</si>
  <si>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</si>
  <si>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</si>
  <si>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</si>
  <si>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</si>
  <si>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</si>
  <si>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</si>
  <si>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</si>
  <si>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</si>
  <si>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</si>
  <si>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</si>
  <si>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</si>
  <si>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</si>
  <si>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</si>
  <si>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</si>
  <si>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</si>
  <si>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</si>
  <si>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</si>
  <si>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</si>
  <si>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</si>
  <si>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</si>
  <si>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</si>
  <si>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</si>
  <si>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</si>
  <si>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</si>
  <si>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</si>
  <si>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</si>
  <si>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</si>
  <si>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</si>
  <si>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</si>
  <si>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</si>
  <si>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</si>
  <si>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</si>
  <si>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</si>
  <si>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</si>
  <si>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</si>
  <si>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</si>
  <si>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</si>
  <si>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</si>
  <si>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</si>
  <si>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</si>
  <si>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</si>
  <si>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</si>
  <si>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</si>
  <si>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</si>
  <si>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</si>
  <si>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</si>
  <si>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</si>
  <si>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</si>
  <si>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</si>
  <si>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</si>
  <si>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</si>
  <si>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</si>
  <si>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</si>
  <si>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</si>
  <si>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</si>
  <si>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</si>
  <si>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</si>
  <si>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</si>
  <si>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</si>
  <si>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</si>
  <si>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</si>
  <si>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</si>
  <si>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</si>
  <si>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</si>
  <si>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</si>
  <si>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</si>
  <si>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</si>
  <si>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</si>
  <si>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</si>
  <si>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</si>
  <si>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</si>
  <si>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</si>
  <si>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</si>
  <si>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</si>
  <si>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</si>
  <si>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</si>
  <si>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</si>
  <si>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</si>
  <si>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</si>
  <si>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</si>
  <si>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</si>
  <si>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</si>
  <si>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</si>
  <si>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</si>
  <si>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</si>
  <si>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</si>
  <si>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</si>
  <si>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</si>
  <si>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</si>
  <si>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</si>
  <si>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</si>
  <si>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</si>
  <si>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</si>
  <si>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</si>
  <si>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</si>
  <si>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</si>
  <si>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</si>
  <si>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</si>
  <si>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</si>
  <si>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</si>
  <si>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</si>
  <si>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</si>
  <si>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</si>
  <si>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</si>
  <si>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</si>
  <si>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</si>
  <si>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</si>
  <si>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</si>
  <si>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</si>
  <si>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</si>
  <si>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</si>
  <si>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</si>
  <si>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</si>
  <si>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</si>
  <si>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</si>
  <si>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</si>
  <si>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</si>
  <si>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</si>
  <si>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</si>
  <si>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</si>
  <si>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</si>
  <si>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</si>
  <si>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</si>
  <si>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</si>
  <si>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</si>
  <si>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</si>
  <si>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</si>
  <si>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</si>
  <si>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</si>
  <si>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</si>
  <si>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</si>
  <si>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</si>
  <si>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</si>
  <si>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</si>
  <si>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</si>
  <si>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</si>
  <si>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</si>
  <si>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</si>
  <si>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</si>
  <si>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</si>
  <si>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</si>
  <si>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</si>
  <si>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</si>
  <si>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</si>
  <si>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</si>
  <si>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</si>
  <si>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</si>
  <si>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</si>
  <si>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</si>
  <si>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</si>
  <si>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</si>
  <si>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</si>
  <si>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</si>
  <si>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</si>
  <si>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</si>
  <si>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</si>
  <si>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</si>
  <si>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</si>
  <si>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</si>
  <si>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</si>
  <si>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</si>
  <si>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</si>
  <si>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</si>
  <si>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</si>
  <si>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</si>
  <si>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</si>
  <si>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</si>
  <si>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</si>
  <si>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</si>
  <si>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</si>
  <si>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</si>
  <si>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</si>
  <si>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</si>
  <si>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</si>
  <si>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</si>
  <si>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</si>
  <si>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</si>
  <si>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</si>
  <si>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</si>
  <si>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</si>
  <si>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</si>
  <si>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</si>
  <si>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</si>
  <si>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</si>
  <si>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</si>
  <si>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</si>
  <si>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</si>
  <si>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</si>
  <si>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</si>
  <si>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</si>
  <si>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</si>
  <si>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</si>
  <si>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</si>
  <si>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</si>
  <si>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</si>
  <si>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</si>
  <si>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</si>
  <si>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</si>
  <si>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</si>
  <si>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</si>
  <si>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</si>
  <si>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</si>
  <si>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</si>
  <si>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</si>
  <si>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</si>
  <si>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</si>
  <si>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</si>
  <si>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</si>
  <si>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</si>
  <si>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</si>
  <si>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</si>
  <si>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</si>
  <si>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</si>
  <si>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</si>
  <si>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</si>
  <si>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</si>
  <si>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</si>
  <si>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</si>
  <si>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</si>
  <si>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</si>
  <si>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</si>
  <si>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</si>
  <si>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</si>
  <si>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</si>
  <si>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</si>
  <si>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</si>
  <si>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</si>
  <si>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</si>
  <si>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</si>
  <si>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</si>
  <si>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</si>
  <si>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</si>
  <si>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</si>
  <si>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</si>
  <si>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</si>
  <si>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</si>
  <si>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</si>
  <si>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</si>
  <si>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</si>
  <si>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</si>
  <si>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</si>
  <si>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</si>
  <si>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</si>
  <si>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</si>
  <si>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</si>
  <si>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</si>
  <si>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</si>
  <si>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</si>
  <si>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</si>
  <si>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</si>
  <si>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</si>
  <si>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</si>
  <si>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</si>
  <si>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</si>
  <si>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</si>
  <si>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</si>
  <si>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</si>
  <si>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</si>
  <si>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</si>
  <si>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</si>
  <si>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</si>
  <si>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</si>
  <si>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</si>
  <si>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</si>
  <si>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</si>
  <si>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</si>
  <si>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</si>
  <si>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</si>
  <si>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</si>
  <si>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</si>
  <si>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</si>
  <si>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</si>
  <si>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</si>
  <si>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</si>
  <si>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</si>
  <si>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</si>
  <si>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</si>
  <si>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</si>
  <si>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</si>
  <si>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</si>
  <si>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</si>
  <si>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</si>
  <si>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</si>
  <si>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</si>
  <si>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</si>
  <si>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</si>
  <si>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</si>
  <si>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</si>
  <si>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</si>
  <si>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</si>
  <si>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</si>
  <si>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</si>
  <si>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</si>
  <si>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</si>
  <si>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</si>
  <si>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</si>
  <si>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</si>
  <si>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</si>
  <si>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</si>
  <si>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</si>
  <si>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</si>
  <si>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</si>
  <si>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</si>
  <si>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</si>
  <si>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</si>
  <si>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</si>
  <si>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</si>
  <si>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</si>
  <si>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</si>
  <si>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</si>
  <si>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</si>
  <si>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</si>
  <si>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</si>
  <si>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</si>
  <si>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</si>
  <si>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</si>
  <si>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</si>
  <si>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</si>
  <si>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</si>
  <si>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</si>
  <si>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</si>
  <si>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</si>
  <si>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</si>
  <si>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</si>
  <si>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</si>
  <si>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</si>
  <si>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</si>
  <si>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</si>
  <si>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</si>
  <si>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</si>
  <si>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</si>
  <si>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</si>
  <si>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</si>
  <si>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</si>
  <si>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</si>
  <si>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</si>
  <si>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</si>
  <si>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</si>
  <si>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</si>
  <si>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</si>
  <si>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</si>
  <si>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</si>
  <si>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</si>
  <si>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</si>
  <si>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</si>
  <si>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</si>
  <si>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</si>
  <si>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</si>
  <si>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</si>
  <si>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</si>
  <si>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</si>
  <si>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</si>
  <si>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</si>
  <si>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</si>
  <si>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</si>
  <si>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</si>
  <si>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</si>
  <si>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</si>
  <si>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</si>
  <si>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</si>
  <si>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</si>
  <si>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</si>
  <si>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</si>
  <si>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</si>
  <si>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</si>
  <si>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</si>
  <si>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</si>
  <si>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</si>
  <si>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</si>
  <si>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</si>
  <si>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</si>
  <si>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</si>
  <si>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</si>
  <si>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</si>
  <si>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</si>
  <si>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</si>
  <si>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</si>
  <si>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</si>
  <si>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</si>
  <si>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</si>
  <si>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</si>
  <si>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</si>
  <si>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</si>
  <si>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</si>
  <si>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</si>
  <si>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</si>
  <si>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</si>
  <si>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</si>
  <si>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</si>
  <si>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</si>
  <si>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</si>
  <si>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</si>
  <si>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</si>
  <si>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</si>
  <si>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</si>
  <si>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</si>
  <si>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</si>
  <si>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</si>
  <si>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</si>
  <si>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</si>
  <si>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</si>
  <si>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</si>
  <si>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</si>
  <si>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</si>
  <si>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</si>
  <si>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</si>
  <si>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</si>
  <si>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</si>
  <si>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</si>
  <si>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</si>
  <si>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</si>
  <si>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</si>
  <si>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</si>
  <si>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</si>
  <si>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</si>
  <si>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</si>
  <si>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</si>
  <si>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</si>
  <si>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</si>
  <si>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</si>
  <si>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</si>
  <si>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</si>
  <si>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</si>
  <si>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</si>
  <si>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</si>
  <si>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</si>
  <si>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</si>
  <si>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</si>
  <si>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</si>
  <si>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</si>
  <si>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</si>
  <si>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</si>
  <si>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</si>
  <si>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</si>
  <si>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</si>
  <si>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</si>
  <si>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</si>
  <si>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</si>
  <si>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</si>
  <si>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</si>
  <si>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</si>
  <si>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</si>
  <si>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</si>
  <si>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</si>
  <si>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</si>
  <si>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</si>
  <si>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</si>
  <si>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</si>
  <si>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</si>
  <si>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</si>
  <si>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</si>
  <si>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</si>
  <si>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</si>
  <si>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</si>
  <si>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</si>
  <si>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</si>
  <si>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</si>
  <si>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</si>
  <si>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</si>
  <si>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</si>
  <si>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</si>
  <si>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</si>
  <si>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</si>
  <si>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</si>
  <si>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</si>
  <si>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</si>
  <si>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</si>
  <si>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</si>
  <si>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</si>
  <si>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</si>
  <si>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</si>
  <si>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</si>
  <si>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</si>
  <si>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</si>
  <si>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</si>
  <si>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</si>
  <si>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</si>
  <si>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</si>
  <si>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</si>
  <si>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</si>
  <si>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</si>
  <si>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</si>
  <si>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</si>
  <si>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</si>
  <si>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</si>
  <si>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</si>
  <si>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</si>
  <si>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</si>
  <si>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</si>
  <si>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</si>
  <si>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</si>
  <si>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</si>
  <si>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</si>
  <si>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</si>
  <si>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</si>
  <si>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</si>
  <si>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</si>
  <si>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</si>
  <si>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</si>
  <si>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</si>
  <si>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</si>
  <si>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</si>
  <si>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</si>
  <si>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</si>
  <si>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</si>
  <si>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</si>
  <si>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</si>
  <si>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</si>
  <si>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</si>
  <si>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</si>
  <si>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</si>
  <si>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</si>
  <si>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</si>
  <si>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</si>
  <si>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</si>
  <si>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</si>
  <si>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</si>
  <si>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</si>
  <si>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</si>
  <si>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</si>
  <si>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</si>
  <si>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</si>
  <si>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</si>
  <si>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</si>
  <si>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</si>
  <si>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</si>
  <si>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</si>
  <si>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</si>
  <si>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</si>
  <si>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</si>
  <si>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</si>
  <si>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</si>
  <si>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</si>
  <si>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</si>
  <si>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</si>
  <si>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</si>
  <si>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</si>
  <si>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</si>
  <si>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</si>
  <si>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</si>
  <si>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</si>
  <si>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</si>
  <si>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</si>
  <si>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</si>
  <si>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</si>
  <si>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</si>
  <si>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</si>
  <si>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</si>
  <si>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</si>
  <si>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</si>
  <si>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</si>
  <si>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</si>
  <si>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</si>
  <si>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</si>
  <si>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</si>
  <si>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</si>
  <si>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</si>
  <si>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</si>
  <si>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</si>
  <si>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</si>
  <si>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</si>
  <si>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</si>
  <si>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</si>
  <si>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</si>
  <si>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</si>
  <si>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</si>
  <si>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</si>
  <si>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</si>
  <si>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</si>
  <si>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</si>
  <si>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</si>
  <si>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</si>
  <si>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</si>
  <si>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</si>
  <si>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</si>
  <si>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</si>
  <si>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</si>
  <si>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</si>
  <si>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</si>
  <si>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</si>
  <si>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</si>
  <si>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</si>
  <si>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</si>
  <si>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</si>
  <si>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</si>
  <si>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</si>
  <si>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</si>
  <si>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</si>
  <si>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</si>
  <si>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</si>
  <si>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</si>
  <si>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</si>
  <si>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</si>
  <si>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</si>
  <si>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</si>
  <si>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</si>
  <si>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</si>
  <si>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</si>
  <si>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</si>
  <si>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</si>
  <si>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</si>
  <si>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</si>
  <si>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</si>
  <si>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</si>
  <si>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</si>
  <si>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</si>
  <si>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</si>
  <si>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</si>
  <si>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</si>
  <si>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</si>
  <si>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</si>
  <si>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</si>
  <si>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</si>
  <si>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</si>
  <si>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</si>
  <si>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</si>
  <si>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</si>
  <si>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</si>
  <si>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</si>
  <si>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</si>
  <si>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</si>
  <si>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</si>
  <si>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</si>
  <si>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</si>
  <si>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</si>
  <si>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</si>
  <si>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</si>
  <si>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</si>
  <si>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</si>
  <si>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</si>
  <si>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</si>
  <si>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</si>
  <si>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</si>
  <si>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</si>
  <si>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</si>
  <si>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</si>
  <si>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</si>
  <si>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</si>
  <si>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</si>
  <si>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</si>
  <si>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</si>
  <si>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</si>
  <si>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</si>
  <si>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</si>
  <si>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</si>
  <si>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</si>
  <si>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</si>
  <si>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</si>
  <si>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</si>
  <si>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</si>
  <si>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</si>
  <si>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</si>
  <si>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</si>
  <si>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</si>
  <si>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</si>
  <si>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</si>
  <si>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</si>
  <si>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</si>
  <si>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</si>
  <si>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</si>
  <si>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</si>
  <si>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</si>
  <si>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</si>
  <si>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</si>
  <si>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</si>
  <si>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</si>
  <si>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</si>
  <si>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</si>
  <si>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</si>
  <si>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</si>
  <si>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</si>
  <si>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</si>
  <si>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</si>
  <si>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</si>
  <si>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</si>
  <si>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</si>
  <si>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</si>
  <si>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</si>
  <si>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</si>
  <si>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</si>
  <si>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</si>
  <si>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</si>
  <si>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</si>
  <si>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</si>
  <si>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</si>
  <si>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</si>
  <si>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</si>
  <si>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</si>
  <si>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</si>
  <si>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</si>
  <si>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</si>
  <si>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</si>
  <si>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</si>
  <si>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</si>
  <si>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</si>
  <si>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</si>
  <si>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</si>
  <si>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</si>
  <si>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</si>
  <si>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</si>
  <si>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</si>
  <si>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</si>
  <si>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</si>
  <si>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</si>
  <si>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</si>
  <si>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</si>
  <si>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</si>
  <si>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</si>
  <si>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</si>
  <si>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</si>
  <si>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</si>
  <si>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</si>
  <si>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</si>
  <si>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</si>
  <si>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</si>
  <si>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</si>
  <si>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</si>
  <si>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</si>
  <si>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</si>
  <si>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</si>
  <si>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</si>
  <si>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</si>
  <si>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</si>
  <si>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</si>
  <si>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</si>
  <si>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</si>
  <si>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</si>
  <si>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</si>
  <si>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</si>
  <si>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</si>
  <si>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</si>
  <si>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</si>
  <si>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</si>
  <si>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</si>
  <si>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</si>
  <si>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</si>
  <si>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</si>
  <si>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</si>
  <si>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</si>
  <si>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</si>
  <si>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</si>
  <si>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</si>
  <si>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</si>
  <si>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</si>
  <si>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</si>
  <si>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</si>
  <si>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</si>
  <si>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</si>
  <si>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</si>
  <si>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</si>
  <si>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</si>
  <si>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</si>
  <si>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</si>
  <si>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</si>
  <si>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</si>
  <si>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</si>
  <si>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</si>
  <si>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</si>
  <si>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</si>
  <si>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</si>
  <si>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</si>
  <si>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</si>
  <si>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</si>
  <si>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</si>
  <si>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</si>
  <si>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</si>
  <si>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</si>
  <si>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</si>
  <si>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</si>
  <si>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</si>
  <si>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</si>
  <si>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</si>
  <si>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</si>
  <si>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</si>
  <si>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</si>
  <si>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</si>
  <si>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</si>
  <si>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</si>
  <si>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</si>
  <si>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</si>
  <si>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</si>
  <si>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</si>
  <si>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</si>
  <si>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</si>
  <si>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</si>
  <si>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</si>
  <si>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</si>
  <si>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</si>
  <si>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</si>
  <si>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</si>
  <si>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</si>
  <si>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</si>
  <si>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</si>
  <si>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</si>
  <si>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</si>
  <si>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</si>
  <si>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</si>
  <si>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</si>
  <si>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</si>
  <si>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</si>
  <si>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</si>
  <si>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</si>
  <si>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</si>
  <si>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</si>
  <si>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</si>
  <si>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</si>
  <si>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</si>
  <si>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</si>
  <si>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</si>
  <si>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</si>
  <si>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</si>
  <si>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</si>
  <si>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</si>
  <si>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</si>
  <si>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</si>
  <si>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</si>
  <si>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</si>
  <si>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</si>
  <si>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</si>
  <si>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</si>
  <si>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</si>
  <si>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</si>
  <si>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</si>
  <si>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</si>
  <si>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</si>
  <si>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</si>
  <si>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</si>
  <si>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</si>
  <si>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</si>
  <si>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</si>
  <si>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</si>
  <si>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</si>
  <si>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</si>
  <si>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</si>
  <si>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</si>
  <si>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</si>
  <si>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</si>
  <si>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</si>
  <si>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</si>
  <si>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</si>
  <si>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</si>
  <si>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</si>
  <si>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</si>
  <si>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</si>
  <si>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</si>
  <si>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</si>
  <si>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</si>
  <si>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</si>
  <si>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</si>
  <si>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</si>
  <si>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</si>
  <si>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</si>
  <si>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</si>
  <si>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</si>
  <si>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</si>
  <si>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</si>
  <si>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</si>
  <si>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</si>
  <si>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</si>
  <si>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</si>
  <si>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</si>
  <si>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</si>
  <si>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</si>
  <si>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</si>
  <si>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</si>
  <si>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</si>
  <si>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</si>
  <si>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</si>
  <si>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</si>
  <si>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</si>
  <si>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</si>
  <si>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</si>
  <si>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</si>
  <si>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</si>
  <si>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</si>
  <si>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</si>
  <si>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</si>
  <si>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</si>
  <si>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</si>
  <si>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</si>
  <si>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</si>
  <si>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</si>
  <si>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</si>
  <si>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</si>
  <si>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</si>
  <si>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</si>
  <si>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</si>
  <si>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</si>
  <si>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</si>
  <si>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</si>
  <si>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</si>
  <si>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</si>
  <si>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</si>
  <si>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</si>
  <si>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</si>
  <si>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</si>
  <si>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</si>
  <si>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</si>
  <si>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</si>
  <si>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</si>
  <si>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</si>
  <si>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</si>
  <si>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</si>
  <si>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</si>
  <si>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</si>
  <si>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</si>
  <si>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</si>
  <si>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</si>
  <si>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</si>
  <si>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</si>
  <si>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</si>
  <si>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</si>
  <si>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</si>
  <si>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</si>
  <si>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</si>
  <si>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</si>
  <si>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</si>
  <si>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</si>
  <si>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</si>
  <si>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</si>
  <si>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</si>
  <si>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</si>
  <si>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</si>
  <si>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</si>
  <si>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</si>
  <si>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</si>
  <si>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</si>
  <si>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</si>
  <si>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</si>
  <si>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</si>
  <si>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</si>
  <si>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</si>
  <si>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</si>
  <si>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</si>
  <si>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</si>
  <si>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</si>
  <si>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</si>
  <si>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</si>
  <si>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</si>
  <si>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</si>
  <si>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</si>
  <si>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</si>
  <si>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</si>
  <si>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</si>
  <si>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</si>
  <si>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</si>
  <si>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</si>
  <si>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</si>
  <si>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</si>
  <si>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</si>
  <si>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</si>
  <si>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</si>
  <si>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</si>
  <si>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</si>
  <si>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</si>
  <si>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</si>
  <si>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</si>
  <si>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</si>
  <si>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</si>
  <si>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</si>
  <si>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</si>
  <si>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</si>
  <si>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</si>
  <si>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</si>
  <si>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</si>
  <si>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</si>
  <si>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</si>
  <si>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</si>
  <si>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</si>
  <si>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</si>
  <si>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</si>
  <si>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</si>
  <si>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</si>
  <si>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</si>
  <si>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</si>
  <si>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</si>
  <si>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</si>
  <si>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</si>
  <si>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</si>
  <si>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</si>
  <si>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</si>
  <si>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</si>
  <si>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</si>
  <si>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</si>
  <si>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</si>
  <si>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</si>
  <si>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</si>
  <si>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</si>
  <si>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</si>
  <si>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</si>
  <si>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</si>
  <si>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</si>
  <si>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</si>
  <si>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</si>
  <si>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</si>
  <si>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</si>
  <si>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</si>
  <si>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</si>
  <si>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</si>
  <si>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</si>
  <si>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</si>
  <si>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</si>
  <si>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</si>
  <si>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</si>
  <si>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</si>
  <si>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</si>
  <si>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</si>
  <si>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</si>
  <si>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</si>
  <si>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</si>
  <si>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</si>
  <si>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</si>
  <si>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</si>
  <si>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</si>
  <si>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</si>
  <si>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</si>
  <si>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</si>
  <si>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</si>
  <si>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</si>
  <si>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</si>
  <si>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</si>
  <si>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</si>
  <si>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</si>
  <si>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</si>
  <si>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</si>
  <si>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</si>
  <si>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</si>
  <si>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</si>
  <si>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</si>
  <si>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</si>
  <si>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</si>
  <si>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</si>
  <si>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</si>
  <si>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</si>
  <si>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</si>
  <si>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</si>
  <si>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</si>
  <si>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</si>
  <si>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</si>
  <si>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</si>
  <si>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</si>
  <si>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</si>
  <si>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</si>
  <si>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</si>
  <si>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</si>
  <si>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</si>
  <si>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</si>
  <si>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</si>
  <si>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</si>
  <si>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</si>
  <si>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</si>
  <si>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</si>
  <si>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</si>
  <si>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</si>
  <si>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</si>
  <si>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</si>
  <si>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</si>
  <si>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</si>
  <si>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</si>
  <si>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</si>
  <si>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</si>
  <si>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</si>
  <si>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</si>
  <si>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</si>
  <si>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</si>
  <si>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</si>
  <si>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</si>
  <si>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</si>
  <si>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</si>
  <si>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</si>
  <si>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</si>
  <si>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</si>
  <si>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</si>
  <si>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</si>
  <si>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</si>
  <si>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</si>
  <si>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</si>
  <si>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</si>
  <si>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</si>
  <si>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</si>
  <si>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</si>
  <si>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</si>
  <si>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</si>
  <si>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</si>
  <si>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</si>
  <si>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</si>
  <si>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</si>
  <si>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</si>
  <si>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</si>
  <si>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</si>
  <si>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</si>
  <si>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</si>
  <si>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</si>
  <si>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</si>
  <si>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</si>
  <si>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</si>
  <si>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</si>
  <si>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</si>
  <si>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</si>
  <si>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</si>
  <si>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</si>
  <si>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</si>
  <si>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</si>
  <si>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</si>
  <si>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</si>
  <si>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</si>
  <si>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</si>
  <si>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</si>
  <si>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</si>
  <si>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</si>
  <si>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</si>
  <si>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</si>
  <si>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</si>
  <si>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</si>
  <si>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</si>
  <si>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</si>
  <si>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</si>
  <si>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</si>
  <si>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</si>
  <si>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</si>
  <si>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</si>
  <si>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</si>
  <si>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</si>
  <si>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</si>
  <si>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</si>
  <si>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</si>
  <si>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</si>
  <si>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</si>
  <si>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</si>
  <si>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</si>
  <si>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</si>
  <si>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</si>
  <si>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</si>
  <si>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</si>
  <si>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</si>
  <si>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</si>
  <si>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</si>
  <si>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</si>
  <si>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</si>
  <si>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</si>
  <si>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</si>
  <si>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</si>
  <si>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</si>
  <si>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</si>
  <si>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</si>
  <si>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</si>
  <si>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</si>
  <si>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</si>
  <si>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</si>
  <si>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</si>
  <si>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</si>
  <si>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</si>
  <si>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</si>
  <si>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</si>
  <si>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</si>
  <si>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</si>
  <si>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</si>
  <si>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</si>
  <si>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</si>
  <si>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</si>
  <si>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</si>
  <si>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</si>
  <si>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</si>
  <si>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</si>
  <si>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</si>
  <si>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</si>
  <si>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</si>
  <si>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</si>
  <si>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</si>
  <si>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</si>
  <si>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</si>
  <si>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</si>
  <si>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</si>
  <si>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</si>
  <si>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</si>
  <si>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</si>
  <si>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</si>
  <si>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</si>
  <si>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</si>
  <si>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</si>
  <si>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</si>
  <si>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</si>
  <si>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</si>
  <si>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</si>
  <si>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</si>
  <si>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</si>
  <si>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</si>
  <si>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</si>
  <si>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</si>
  <si>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</si>
  <si>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</si>
  <si>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</si>
  <si>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</si>
  <si>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</si>
  <si>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</si>
  <si>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</si>
  <si>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</si>
  <si>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</si>
  <si>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</si>
  <si>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</si>
  <si>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</si>
  <si>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</si>
  <si>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</si>
  <si>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</si>
  <si>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</si>
  <si>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</si>
  <si>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</si>
  <si>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</si>
  <si>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</si>
  <si>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</si>
  <si>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</si>
  <si>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</si>
  <si>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</si>
  <si>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</si>
  <si>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</si>
  <si>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</si>
  <si>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</si>
  <si>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</si>
  <si>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</si>
  <si>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</si>
  <si>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</si>
  <si>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</si>
  <si>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</si>
  <si>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</si>
  <si>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</si>
  <si>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</si>
  <si>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</si>
  <si>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</si>
  <si>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</si>
  <si>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</si>
  <si>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</si>
  <si>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</si>
  <si>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</si>
  <si>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</si>
  <si>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</si>
  <si>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</si>
  <si>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</si>
  <si>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</si>
  <si>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</si>
  <si>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</si>
  <si>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</si>
  <si>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</si>
  <si>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</si>
  <si>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</si>
  <si>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</si>
  <si>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</si>
  <si>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</si>
  <si>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</si>
  <si>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</si>
  <si>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</si>
  <si>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</si>
  <si>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</si>
  <si>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</si>
  <si>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</si>
  <si>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</si>
  <si>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</si>
  <si>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</si>
  <si>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</si>
  <si>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</si>
  <si>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</si>
  <si>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</si>
  <si>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</si>
  <si>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</si>
  <si>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</si>
  <si>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</si>
  <si>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</si>
  <si>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</si>
  <si>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</si>
  <si>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</si>
  <si>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</si>
  <si>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</si>
  <si>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</si>
  <si>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</si>
  <si>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</si>
  <si>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</si>
  <si>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</si>
  <si>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</si>
  <si>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</si>
  <si>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</si>
  <si>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</si>
  <si>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</si>
  <si>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</si>
  <si>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</si>
  <si>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</si>
  <si>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</si>
  <si>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</si>
  <si>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</si>
  <si>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</si>
  <si>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</si>
  <si>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</si>
  <si>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</si>
  <si>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</si>
  <si>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</si>
  <si>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</si>
  <si>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</si>
  <si>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</si>
  <si>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</si>
  <si>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</si>
  <si>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</si>
  <si>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</si>
  <si>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</si>
  <si>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</si>
  <si>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</si>
  <si>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</si>
  <si>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</si>
  <si>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</si>
  <si>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</si>
  <si>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</si>
  <si>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</si>
  <si>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</si>
  <si>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</si>
  <si>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</si>
  <si>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</si>
  <si>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</si>
  <si>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</si>
  <si>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</si>
  <si>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</si>
  <si>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</si>
  <si>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</si>
  <si>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</si>
  <si>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</si>
  <si>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</si>
  <si>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</si>
  <si>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</si>
  <si>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</si>
  <si>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</si>
  <si>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</si>
  <si>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</si>
  <si>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</si>
  <si>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</si>
  <si>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</si>
  <si>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</si>
  <si>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</si>
  <si>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</si>
  <si>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</si>
  <si>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</si>
  <si>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</si>
  <si>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</si>
  <si>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</si>
  <si>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</si>
  <si>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</si>
  <si>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</si>
  <si>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</si>
  <si>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</si>
  <si>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</si>
  <si>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</si>
  <si>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</si>
  <si>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</si>
  <si>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</si>
  <si>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</si>
  <si>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</si>
  <si>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</si>
  <si>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</si>
  <si>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</si>
  <si>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</si>
  <si>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</si>
  <si>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</si>
  <si>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</si>
  <si>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</si>
  <si>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</si>
  <si>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</si>
  <si>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</si>
  <si>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</si>
  <si>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</si>
  <si>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</si>
  <si>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</si>
  <si>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</si>
  <si>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</si>
  <si>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</si>
  <si>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</si>
  <si>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</si>
  <si>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</si>
  <si>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</si>
  <si>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</si>
  <si>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</si>
  <si>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</si>
  <si>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</si>
  <si>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</si>
  <si>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</si>
  <si>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</si>
  <si>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</si>
  <si>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</si>
  <si>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</si>
  <si>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</si>
  <si>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</si>
  <si>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</si>
  <si>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</si>
  <si>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</si>
  <si>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</si>
  <si>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</si>
  <si>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</si>
  <si>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</si>
  <si>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</si>
  <si>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</si>
  <si>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</si>
  <si>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</si>
  <si>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</si>
  <si>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</si>
  <si>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</si>
  <si>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</si>
  <si>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</si>
  <si>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</si>
  <si>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</si>
  <si>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</si>
  <si>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</si>
  <si>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</si>
  <si>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</si>
  <si>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</si>
  <si>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</si>
  <si>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</si>
  <si>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</si>
  <si>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</si>
  <si>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</si>
  <si>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</si>
  <si>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</si>
  <si>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</si>
  <si>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</si>
  <si>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</si>
  <si>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</si>
  <si>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</si>
  <si>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</si>
  <si>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</si>
  <si>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</si>
  <si>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</si>
  <si>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</si>
  <si>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</si>
  <si>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</si>
  <si>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</si>
  <si>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</si>
  <si>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</si>
  <si>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</si>
  <si>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</si>
  <si>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</si>
  <si>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</si>
  <si>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</si>
  <si>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</si>
  <si>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</si>
  <si>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</si>
  <si>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</si>
  <si>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</si>
  <si>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</si>
  <si>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</si>
  <si>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</si>
  <si>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</si>
  <si>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</si>
  <si>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</si>
  <si>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</si>
  <si>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</si>
  <si>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</si>
  <si>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</si>
  <si>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</si>
  <si>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</si>
  <si>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</si>
  <si>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</si>
  <si>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</si>
  <si>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</si>
  <si>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</si>
  <si>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</si>
  <si>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</si>
  <si>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</si>
  <si>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</si>
  <si>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</si>
  <si>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</si>
  <si>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</si>
  <si>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</si>
  <si>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</si>
  <si>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</si>
  <si>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</si>
  <si>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</si>
  <si>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</si>
  <si>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</si>
  <si>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</si>
  <si>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</si>
  <si>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</si>
  <si>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</si>
  <si>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</si>
  <si>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</si>
  <si>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</si>
  <si>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</si>
  <si>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</si>
  <si>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</si>
  <si>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</si>
  <si>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</si>
  <si>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</si>
  <si>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</si>
  <si>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</si>
  <si>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</si>
  <si>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</si>
  <si>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</si>
  <si>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</si>
  <si>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</si>
  <si>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</si>
  <si>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</si>
  <si>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</si>
  <si>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</si>
  <si>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</si>
  <si>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</si>
  <si>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</si>
  <si>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</si>
  <si>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</si>
  <si>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</si>
  <si>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</si>
  <si>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</si>
  <si>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</si>
  <si>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</si>
  <si>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</si>
  <si>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</si>
  <si>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</si>
  <si>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</si>
  <si>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</si>
  <si>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</si>
  <si>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</si>
  <si>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</si>
  <si>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</si>
  <si>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</si>
  <si>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</si>
  <si>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</si>
  <si>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</si>
  <si>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</si>
  <si>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</si>
  <si>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</si>
  <si>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</si>
  <si>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</si>
  <si>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</si>
  <si>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</si>
  <si>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</si>
  <si>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</si>
  <si>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</si>
  <si>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</si>
  <si>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</si>
  <si>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</si>
  <si>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</si>
  <si>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</si>
  <si>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</si>
  <si>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</si>
  <si>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</si>
  <si>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</si>
  <si>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</si>
  <si>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</si>
  <si>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</si>
  <si>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</si>
  <si>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</si>
  <si>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</si>
  <si>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</si>
  <si>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</si>
  <si>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</si>
  <si>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</si>
  <si>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</si>
  <si>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</si>
  <si>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</si>
  <si>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</si>
  <si>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</si>
  <si>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</si>
  <si>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</si>
  <si>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</si>
  <si>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</si>
  <si>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</si>
  <si>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</si>
  <si>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</si>
  <si>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</si>
  <si>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</si>
  <si>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</si>
  <si>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</si>
  <si>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</si>
  <si>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</si>
  <si>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</si>
  <si>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</si>
  <si>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</si>
  <si>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</si>
  <si>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</si>
  <si>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</si>
  <si>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</si>
  <si>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</si>
  <si>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</si>
  <si>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</si>
  <si>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</si>
  <si>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</si>
  <si>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</si>
  <si>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</si>
  <si>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</si>
  <si>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</si>
  <si>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</si>
  <si>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</si>
  <si>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</si>
  <si>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</si>
  <si>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</si>
  <si>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</si>
  <si>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</si>
  <si>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</si>
  <si>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</si>
  <si>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</si>
  <si>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</si>
  <si>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</si>
  <si>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</si>
  <si>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</si>
  <si>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</si>
  <si>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</si>
  <si>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</si>
  <si>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</si>
  <si>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</si>
  <si>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</si>
  <si>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</si>
  <si>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</si>
  <si>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</si>
  <si>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</si>
  <si>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</si>
  <si>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</si>
  <si>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</si>
  <si>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</si>
  <si>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</si>
  <si>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</si>
  <si>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</si>
  <si>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</si>
  <si>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</si>
  <si>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</si>
  <si>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</si>
  <si>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</si>
  <si>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</si>
  <si>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</si>
  <si>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</si>
  <si>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</si>
  <si>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</si>
  <si>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</si>
  <si>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</si>
  <si>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</si>
  <si>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</si>
  <si>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</si>
  <si>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</si>
  <si>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</si>
  <si>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</si>
  <si>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</si>
  <si>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</si>
  <si>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</si>
  <si>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</si>
  <si>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</si>
  <si>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</si>
  <si>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</si>
  <si>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</si>
  <si>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</si>
  <si>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</si>
  <si>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</si>
  <si>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</si>
  <si>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</si>
  <si>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</si>
  <si>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</si>
  <si>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</si>
  <si>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</si>
  <si>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</si>
  <si>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</si>
  <si>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</si>
  <si>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</si>
  <si>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</si>
  <si>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</si>
  <si>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</si>
  <si>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</si>
  <si>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</si>
  <si>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</si>
  <si>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</si>
  <si>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</si>
  <si>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</si>
  <si>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</si>
  <si>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</si>
  <si>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</si>
  <si>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</si>
  <si>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</si>
  <si>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</si>
  <si>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</si>
  <si>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</si>
  <si>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</si>
  <si>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</si>
  <si>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</si>
  <si>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</si>
  <si>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</si>
  <si>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</si>
  <si>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</si>
  <si>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</si>
  <si>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</si>
  <si>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</si>
  <si>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</si>
  <si>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</si>
  <si>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</si>
  <si>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</si>
  <si>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</si>
  <si>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</si>
  <si>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</si>
  <si>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</si>
  <si>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</si>
  <si>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</si>
  <si>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</si>
  <si>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</si>
  <si>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</si>
  <si>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</si>
  <si>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</si>
  <si>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</si>
  <si>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</si>
  <si>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</si>
  <si>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</si>
  <si>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</si>
  <si>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</si>
  <si>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</si>
  <si>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</si>
  <si>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</si>
  <si>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</si>
  <si>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</si>
  <si>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</si>
  <si>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</si>
  <si>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</si>
  <si>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</si>
  <si>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</si>
  <si>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</si>
  <si>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</si>
  <si>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</si>
  <si>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</si>
  <si>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</si>
  <si>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</si>
  <si>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</si>
  <si>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</si>
  <si>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</si>
  <si>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</si>
  <si>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</si>
  <si>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</si>
  <si>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</si>
  <si>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</si>
  <si>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</si>
  <si>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</si>
  <si>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</si>
  <si>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</si>
  <si>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</si>
  <si>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</si>
  <si>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</si>
  <si>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</si>
  <si>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</si>
  <si>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</si>
  <si>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</si>
  <si>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</si>
  <si>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</si>
  <si>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</si>
  <si>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</si>
  <si>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</si>
  <si>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</si>
  <si>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</si>
  <si>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</si>
  <si>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</si>
  <si>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</si>
  <si>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</si>
  <si>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</si>
  <si>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</si>
  <si>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</si>
  <si>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</si>
  <si>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</si>
  <si>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</si>
  <si>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</si>
  <si>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</si>
  <si>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</si>
  <si>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</si>
  <si>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</si>
  <si>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</si>
  <si>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</si>
  <si>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</si>
  <si>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</si>
  <si>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</si>
  <si>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</si>
  <si>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</si>
  <si>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</si>
  <si>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</si>
  <si>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</si>
  <si>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</si>
  <si>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</si>
  <si>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</si>
  <si>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</si>
  <si>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</si>
  <si>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</si>
  <si>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</si>
  <si>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</si>
  <si>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</si>
  <si>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</si>
  <si>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</si>
  <si>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</si>
  <si>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</si>
  <si>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</si>
  <si>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</si>
  <si>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</si>
  <si>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</si>
  <si>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</si>
  <si>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</si>
  <si>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</si>
  <si>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</si>
  <si>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</si>
  <si>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</si>
  <si>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</si>
  <si>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</si>
  <si>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</si>
  <si>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</si>
  <si>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</si>
  <si>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</si>
  <si>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</si>
  <si>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</si>
  <si>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</si>
  <si>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</si>
  <si>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</si>
  <si>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</si>
  <si>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</si>
  <si>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</si>
  <si>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</si>
  <si>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</si>
  <si>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</si>
  <si>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</si>
  <si>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</si>
  <si>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</si>
  <si>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</si>
  <si>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</si>
  <si>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</si>
  <si>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</si>
  <si>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</si>
  <si>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</si>
  <si>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</si>
  <si>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</si>
  <si>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</si>
  <si>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</si>
  <si>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</si>
  <si>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</si>
  <si>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</si>
  <si>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</si>
  <si>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</si>
  <si>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</si>
  <si>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</si>
  <si>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</si>
  <si>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</si>
  <si>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</si>
  <si>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</si>
  <si>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</si>
  <si>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</si>
  <si>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</si>
  <si>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</si>
  <si>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</si>
  <si>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</si>
  <si>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</si>
  <si>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</si>
  <si>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</si>
  <si>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</si>
  <si>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</si>
  <si>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</si>
  <si>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</si>
  <si>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</si>
  <si>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</si>
  <si>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</si>
  <si>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</si>
  <si>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</si>
  <si>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</si>
  <si>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</si>
  <si>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</si>
  <si>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</si>
  <si>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</si>
  <si>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</si>
  <si>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</si>
  <si>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</si>
  <si>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</si>
  <si>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</si>
  <si>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</si>
  <si>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</si>
  <si>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</si>
  <si>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</si>
  <si>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</si>
  <si>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</si>
  <si>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</si>
  <si>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</si>
  <si>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</si>
  <si>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</si>
  <si>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</si>
  <si>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</si>
  <si>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</si>
  <si>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</si>
  <si>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</si>
  <si>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</si>
  <si>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</si>
  <si>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</si>
  <si>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</si>
  <si>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</si>
  <si>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</si>
  <si>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</si>
  <si>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</si>
  <si>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</si>
  <si>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</si>
  <si>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</si>
  <si>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</si>
  <si>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</si>
  <si>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</si>
  <si>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</si>
  <si>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</si>
  <si>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</si>
  <si>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</si>
  <si>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</si>
  <si>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</si>
  <si>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</si>
  <si>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</si>
  <si>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</si>
  <si>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</si>
  <si>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</si>
  <si>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</si>
  <si>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</si>
  <si>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</si>
  <si>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</si>
  <si>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</si>
  <si>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</si>
  <si>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</si>
  <si>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</si>
  <si>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</si>
  <si>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</si>
  <si>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</si>
  <si>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</si>
  <si>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</si>
  <si>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</si>
  <si>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</si>
  <si>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</si>
  <si>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</si>
  <si>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</si>
  <si>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</si>
  <si>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</si>
  <si>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</si>
  <si>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</si>
  <si>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</si>
  <si>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</si>
  <si>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</si>
  <si>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</si>
  <si>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</si>
  <si>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</si>
  <si>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</si>
  <si>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</si>
  <si>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</si>
  <si>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</si>
  <si>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</si>
  <si>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</si>
  <si>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</si>
  <si>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</si>
  <si>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</si>
  <si>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</si>
  <si>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</si>
  <si>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</si>
  <si>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</si>
  <si>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</si>
  <si>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</si>
  <si>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</si>
  <si>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</si>
  <si>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</si>
  <si>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</si>
  <si>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</si>
  <si>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</si>
  <si>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</si>
  <si>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</si>
  <si>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</si>
  <si>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</si>
  <si>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</si>
  <si>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</si>
  <si>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</si>
  <si>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</si>
  <si>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</si>
  <si>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</si>
  <si>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</si>
  <si>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</si>
  <si>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</si>
  <si>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</si>
  <si>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</si>
  <si>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</si>
  <si>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</si>
  <si>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</si>
  <si>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</si>
  <si>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</si>
  <si>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</si>
  <si>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</si>
  <si>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</si>
  <si>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</si>
  <si>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</si>
  <si>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</si>
  <si>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</si>
  <si>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</si>
  <si>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</si>
  <si>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</si>
  <si>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</si>
  <si>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</si>
  <si>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</si>
  <si>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</si>
  <si>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</si>
  <si>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</si>
  <si>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</si>
  <si>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</si>
  <si>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</si>
  <si>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</si>
  <si>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</si>
  <si>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</si>
  <si>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</si>
  <si>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</si>
  <si>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</si>
  <si>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</si>
  <si>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</si>
  <si>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</si>
  <si>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</si>
  <si>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</si>
  <si>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</si>
  <si>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</si>
  <si>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</si>
  <si>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</si>
  <si>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</si>
  <si>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</si>
  <si>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</si>
  <si>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</si>
  <si>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</si>
  <si>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</si>
  <si>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</si>
  <si>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</si>
  <si>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</si>
  <si>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</si>
  <si>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</si>
  <si>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</si>
  <si>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</si>
  <si>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</si>
  <si>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</si>
  <si>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</si>
  <si>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</si>
  <si>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</si>
  <si>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</si>
  <si>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</si>
  <si>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</si>
  <si>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</si>
  <si>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</si>
  <si>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</si>
  <si>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</si>
  <si>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</si>
  <si>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</si>
  <si>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</si>
  <si>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</si>
  <si>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</si>
  <si>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</si>
  <si>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</si>
  <si>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</si>
  <si>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</si>
  <si>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</si>
  <si>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</si>
  <si>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</si>
  <si>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</si>
  <si>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</si>
  <si>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</si>
  <si>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</si>
  <si>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</si>
  <si>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</si>
  <si>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</si>
  <si>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</si>
  <si>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</si>
  <si>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</si>
  <si>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</si>
  <si>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</si>
  <si>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</si>
  <si>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</si>
  <si>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</si>
  <si>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</si>
  <si>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</si>
  <si>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</si>
  <si>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</si>
  <si>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</si>
  <si>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</si>
  <si>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</si>
  <si>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</si>
  <si>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</si>
  <si>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</si>
  <si>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</si>
  <si>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</si>
  <si>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</si>
  <si>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</si>
  <si>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</si>
  <si>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</si>
  <si>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</si>
  <si>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</si>
  <si>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</si>
  <si>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</si>
  <si>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</si>
  <si>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</si>
  <si>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</si>
  <si>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</si>
  <si>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</si>
  <si>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</si>
  <si>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</si>
  <si>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</si>
  <si>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</si>
  <si>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</si>
  <si>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</si>
  <si>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</si>
  <si>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</si>
  <si>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</si>
  <si>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</si>
  <si>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</si>
  <si>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</si>
  <si>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</si>
  <si>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</si>
  <si>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</si>
  <si>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</si>
  <si>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</si>
  <si>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</si>
  <si>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</si>
  <si>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</si>
  <si>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</si>
  <si>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</si>
  <si>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</si>
  <si>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</si>
  <si>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</si>
  <si>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</si>
  <si>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</si>
  <si>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</si>
  <si>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</si>
  <si>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</si>
  <si>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</si>
  <si>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</si>
  <si>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</si>
  <si>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</si>
  <si>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</si>
  <si>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</si>
  <si>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</si>
  <si>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</si>
  <si>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</si>
  <si>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</si>
  <si>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</si>
  <si>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</si>
  <si>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</si>
  <si>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</si>
  <si>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</si>
  <si>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</si>
  <si>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</si>
  <si>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</si>
  <si>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</si>
  <si>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</si>
  <si>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</si>
  <si>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</si>
  <si>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</si>
  <si>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</si>
  <si>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</si>
  <si>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</si>
  <si>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</si>
  <si>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</si>
  <si>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</si>
  <si>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</si>
  <si>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</si>
  <si>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</si>
  <si>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</si>
  <si>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</si>
  <si>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</si>
  <si>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</si>
  <si>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</si>
  <si>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</si>
  <si>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</si>
  <si>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</si>
  <si>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</si>
  <si>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</si>
  <si>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</si>
  <si>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</si>
  <si>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</si>
  <si>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</si>
  <si>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</si>
  <si>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</si>
  <si>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</si>
  <si>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</si>
  <si>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</si>
  <si>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</si>
  <si>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</si>
  <si>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</si>
  <si>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</si>
  <si>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</si>
  <si>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</si>
  <si>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</si>
  <si>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</si>
  <si>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</si>
  <si>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</si>
  <si>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</si>
  <si>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</si>
  <si>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</si>
  <si>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</si>
  <si>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</si>
  <si>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</si>
  <si>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</si>
  <si>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</si>
  <si>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</si>
  <si>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</si>
  <si>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</si>
  <si>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</si>
  <si>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</si>
  <si>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</si>
  <si>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</si>
  <si>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</si>
  <si>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</si>
  <si>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</si>
  <si>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</si>
  <si>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</si>
  <si>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</si>
  <si>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</si>
  <si>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</si>
  <si>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</si>
  <si>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</si>
  <si>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</si>
  <si>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</si>
  <si>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</si>
  <si>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</si>
  <si>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</si>
  <si>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</si>
  <si>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</si>
  <si>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</si>
  <si>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</si>
  <si>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</si>
  <si>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</si>
  <si>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</si>
  <si>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</si>
  <si>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</si>
  <si>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</si>
  <si>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</si>
  <si>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</si>
  <si>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</si>
  <si>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</si>
  <si>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</si>
  <si>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</si>
  <si>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</si>
  <si>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</si>
  <si>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</si>
  <si>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</si>
  <si>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</si>
  <si>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</si>
  <si>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</si>
  <si>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</si>
  <si>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</si>
  <si>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</si>
  <si>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</si>
  <si>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</si>
  <si>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</si>
  <si>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</si>
  <si>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</si>
  <si>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</si>
  <si>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</si>
  <si>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</si>
  <si>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</si>
  <si>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</si>
  <si>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</si>
  <si>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</si>
  <si>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</si>
  <si>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</si>
  <si>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</si>
  <si>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</si>
  <si>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</si>
  <si>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</si>
  <si>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</si>
  <si>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</si>
  <si>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</si>
  <si>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</si>
  <si>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</si>
  <si>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</si>
  <si>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</si>
  <si>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</si>
  <si>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</si>
  <si>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</si>
  <si>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</si>
  <si>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</si>
  <si>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</si>
  <si>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</si>
  <si>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</si>
  <si>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</si>
  <si>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</si>
  <si>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</si>
  <si>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</si>
  <si>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</si>
  <si>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</si>
  <si>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</si>
  <si>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</si>
  <si>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</si>
  <si>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</si>
  <si>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</si>
  <si>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</si>
  <si>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</si>
  <si>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</si>
  <si>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</si>
  <si>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</si>
  <si>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</si>
  <si>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</si>
  <si>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</si>
  <si>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</si>
  <si>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</si>
  <si>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</si>
  <si>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</si>
  <si>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</si>
  <si>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</si>
  <si>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</si>
  <si>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</si>
  <si>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</si>
  <si>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</si>
  <si>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</si>
  <si>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</si>
  <si>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</si>
  <si>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</si>
  <si>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</si>
  <si>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</si>
  <si>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</si>
  <si>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</si>
  <si>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</si>
  <si>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</si>
  <si>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</si>
  <si>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</si>
  <si>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</si>
  <si>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</si>
  <si>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</si>
  <si>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</si>
  <si>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</si>
  <si>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</si>
  <si>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</si>
  <si>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</si>
  <si>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</si>
  <si>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</si>
  <si>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</si>
  <si>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</si>
  <si>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</si>
  <si>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</si>
  <si>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</si>
  <si>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</si>
  <si>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</si>
  <si>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</si>
  <si>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</si>
  <si>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</si>
  <si>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</si>
  <si>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</si>
  <si>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</si>
  <si>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</si>
  <si>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</si>
  <si>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</si>
  <si>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</si>
  <si>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</si>
  <si>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</si>
  <si>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</si>
  <si>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</si>
  <si>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</si>
  <si>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</si>
  <si>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</si>
  <si>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</si>
  <si>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</si>
  <si>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</si>
  <si>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</si>
  <si>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</si>
  <si>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</si>
  <si>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</si>
  <si>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</si>
  <si>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</si>
  <si>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</si>
  <si>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</si>
  <si>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</si>
  <si>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</si>
  <si>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</si>
  <si>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</si>
  <si>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</si>
  <si>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</si>
  <si>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</si>
  <si>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</si>
  <si>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</si>
  <si>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</si>
  <si>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</si>
  <si>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</si>
  <si>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</si>
  <si>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</si>
  <si>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</si>
  <si>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</si>
  <si>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</si>
  <si>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</si>
  <si>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</si>
  <si>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</si>
  <si>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</si>
  <si>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</si>
  <si>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</si>
  <si>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</si>
  <si>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</si>
  <si>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</si>
  <si>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</si>
  <si>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</si>
  <si>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</si>
  <si>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</si>
  <si>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</si>
  <si>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</si>
  <si>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</si>
  <si>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</si>
  <si>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</si>
  <si>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</si>
  <si>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</si>
  <si>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</si>
  <si>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</si>
  <si>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</si>
  <si>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</si>
  <si>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</si>
  <si>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</si>
  <si>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</si>
  <si>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</si>
  <si>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</si>
  <si>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</si>
  <si>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</si>
  <si>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</si>
  <si>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</si>
  <si>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</si>
  <si>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</si>
  <si>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</si>
  <si>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</si>
  <si>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</si>
  <si>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</si>
  <si>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</si>
  <si>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</si>
  <si>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</si>
  <si>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</si>
  <si>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</si>
  <si>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</si>
  <si>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</si>
  <si>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</si>
  <si>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</si>
  <si>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</si>
  <si>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</si>
  <si>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</si>
  <si>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</si>
  <si>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</si>
  <si>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</si>
  <si>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</si>
  <si>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</si>
  <si>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</si>
  <si>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</si>
  <si>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</si>
  <si>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</si>
  <si>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</si>
  <si>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</si>
  <si>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</si>
  <si>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</si>
  <si>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</si>
  <si>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</si>
  <si>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</si>
  <si>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</si>
  <si>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</si>
  <si>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</si>
  <si>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</si>
  <si>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</si>
  <si>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</si>
  <si>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</si>
  <si>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</si>
  <si>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</si>
  <si>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</si>
  <si>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</si>
  <si>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</si>
  <si>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</si>
  <si>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</si>
  <si>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</si>
  <si>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</si>
  <si>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</si>
  <si>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</si>
  <si>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</si>
  <si>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</si>
  <si>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</si>
  <si>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</si>
  <si>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</si>
  <si>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</si>
  <si>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</si>
  <si>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</si>
  <si>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</si>
  <si>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</si>
  <si>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</si>
  <si>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</si>
  <si>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</si>
  <si>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</si>
  <si>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</si>
  <si>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</si>
  <si>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</si>
  <si>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</si>
  <si>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</si>
  <si>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</si>
  <si>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</si>
  <si>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</si>
  <si>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</si>
  <si>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</si>
  <si>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</si>
  <si>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</si>
  <si>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</si>
  <si>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</si>
  <si>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</si>
  <si>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</si>
  <si>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</si>
  <si>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</si>
  <si>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</si>
  <si>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</si>
  <si>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</si>
  <si>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</si>
  <si>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</si>
  <si>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</si>
  <si>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</si>
  <si>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</si>
  <si>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</si>
  <si>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</si>
  <si>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</si>
  <si>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</si>
  <si>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</si>
  <si>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</si>
  <si>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</si>
  <si>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</si>
  <si>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</si>
  <si>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</si>
  <si>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</si>
  <si>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</si>
  <si>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</si>
  <si>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</si>
  <si>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</si>
  <si>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</si>
  <si>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</si>
  <si>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</si>
  <si>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</si>
  <si>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</si>
  <si>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</si>
  <si>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</si>
  <si>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</si>
  <si>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</si>
  <si>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</si>
  <si>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</si>
  <si>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</si>
  <si>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</si>
  <si>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</si>
  <si>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</si>
  <si>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</si>
  <si>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</si>
  <si>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</si>
  <si>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</si>
  <si>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</si>
  <si>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</si>
  <si>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</si>
  <si>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</si>
  <si>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</si>
  <si>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</si>
  <si>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</si>
  <si>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</si>
  <si>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</si>
  <si>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</si>
  <si>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</si>
  <si>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</si>
  <si>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</si>
  <si>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</si>
  <si>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</si>
  <si>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</si>
  <si>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</si>
  <si>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</si>
  <si>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</si>
  <si>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</si>
  <si>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</si>
  <si>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</si>
  <si>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</si>
  <si>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</si>
  <si>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</si>
  <si>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</si>
  <si>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</si>
  <si>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</si>
  <si>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</si>
  <si>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</si>
  <si>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</si>
  <si>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</si>
  <si>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</si>
  <si>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</si>
  <si>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</si>
  <si>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</si>
  <si>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</si>
  <si>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</si>
  <si>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</si>
  <si>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</si>
  <si>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</si>
  <si>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</si>
  <si>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</si>
  <si>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</si>
  <si>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</si>
  <si>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</si>
  <si>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</si>
  <si>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</si>
  <si>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</si>
  <si>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</si>
  <si>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</si>
  <si>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</si>
  <si>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</si>
  <si>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</si>
  <si>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</si>
  <si>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</si>
  <si>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</si>
  <si>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</si>
  <si>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</si>
  <si>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</si>
  <si>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</si>
  <si>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</si>
  <si>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</si>
  <si>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</si>
  <si>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</si>
  <si>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</si>
  <si>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</si>
  <si>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</si>
  <si>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</si>
  <si>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</si>
  <si>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</si>
  <si>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</si>
  <si>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</si>
  <si>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</si>
  <si>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</si>
  <si>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</si>
  <si>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</si>
  <si>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</si>
  <si>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</si>
  <si>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</si>
  <si>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</si>
  <si>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</si>
  <si>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</si>
  <si>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</si>
  <si>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</si>
  <si>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</si>
  <si>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</si>
  <si>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</si>
  <si>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</si>
  <si>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</si>
  <si>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</si>
  <si>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</si>
  <si>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</si>
  <si>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</si>
  <si>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</si>
  <si>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</si>
  <si>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</si>
  <si>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</si>
  <si>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</si>
  <si>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</si>
  <si>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</si>
  <si>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</si>
  <si>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</si>
  <si>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</si>
  <si>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</si>
  <si>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</si>
  <si>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</si>
  <si>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</si>
  <si>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</si>
  <si>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</si>
  <si>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</si>
  <si>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</si>
  <si>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</si>
  <si>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</si>
  <si>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</si>
  <si>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</si>
  <si>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</si>
  <si>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</si>
  <si>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</si>
  <si>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</si>
  <si>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</si>
  <si>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</si>
  <si>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</si>
  <si>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</si>
  <si>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</si>
  <si>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</si>
  <si>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</si>
  <si>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</si>
  <si>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</si>
  <si>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</si>
  <si>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</si>
  <si>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</si>
  <si>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</si>
  <si>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</si>
  <si>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</si>
  <si>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</si>
  <si>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</si>
  <si>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</si>
  <si>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</si>
  <si>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</si>
  <si>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</si>
  <si>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</si>
  <si>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</si>
  <si>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</si>
  <si>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</si>
  <si>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</si>
  <si>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</si>
  <si>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</si>
  <si>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</si>
  <si>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</si>
  <si>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</si>
  <si>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</si>
  <si>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</si>
  <si>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</si>
  <si>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</si>
  <si>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</si>
  <si>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</si>
  <si>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</si>
  <si>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</si>
  <si>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</si>
  <si>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</si>
  <si>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</si>
  <si>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</si>
  <si>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</si>
  <si>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</si>
  <si>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</si>
  <si>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</si>
  <si>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</si>
  <si>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</si>
  <si>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</si>
  <si>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</si>
  <si>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</si>
  <si>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</si>
  <si>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</si>
  <si>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</si>
  <si>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</si>
  <si>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</si>
  <si>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</si>
  <si>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</si>
  <si>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</si>
  <si>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</si>
  <si>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</si>
  <si>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</si>
  <si>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</si>
  <si>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</si>
  <si>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</si>
  <si>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</si>
  <si>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</si>
  <si>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</si>
  <si>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</si>
  <si>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</si>
  <si>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</si>
  <si>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</si>
  <si>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</si>
  <si>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</si>
  <si>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</si>
  <si>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</si>
  <si>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</si>
  <si>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</si>
  <si>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</si>
  <si>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</si>
  <si>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</si>
  <si>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</si>
  <si>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</si>
  <si>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</si>
  <si>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</si>
  <si>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</si>
  <si>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</si>
  <si>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</si>
  <si>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</si>
  <si>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</si>
  <si>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</si>
  <si>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</si>
  <si>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</si>
  <si>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</si>
  <si>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</si>
  <si>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</si>
  <si>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</si>
  <si>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</si>
  <si>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</si>
  <si>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</si>
  <si>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</si>
  <si>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</si>
  <si>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</si>
  <si>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</si>
  <si>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</si>
  <si>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</si>
  <si>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</si>
  <si>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</si>
  <si>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</si>
  <si>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</si>
  <si>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</si>
  <si>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</si>
  <si>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</si>
  <si>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</si>
  <si>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</si>
  <si>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</si>
  <si>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</si>
  <si>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</si>
  <si>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</si>
  <si>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</si>
  <si>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</si>
  <si>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</si>
  <si>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</si>
  <si>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</si>
  <si>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</si>
  <si>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</si>
  <si>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</si>
  <si>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</si>
  <si>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</si>
  <si>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</si>
  <si>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</si>
  <si>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</si>
  <si>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</si>
  <si>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</si>
  <si>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</si>
  <si>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</si>
  <si>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</si>
  <si>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</si>
  <si>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</si>
  <si>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</si>
  <si>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</si>
  <si>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</si>
  <si>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</si>
  <si>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</si>
  <si>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</si>
  <si>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</si>
  <si>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</si>
  <si>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</si>
  <si>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</si>
  <si>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</si>
  <si>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</si>
  <si>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</si>
  <si>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</si>
  <si>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</si>
  <si>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</si>
  <si>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</si>
  <si>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</si>
  <si>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</si>
  <si>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</si>
  <si>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</si>
  <si>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</si>
  <si>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</si>
  <si>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</si>
  <si>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</si>
  <si>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</si>
  <si>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</si>
  <si>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</si>
  <si>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</si>
  <si>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</si>
  <si>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</si>
  <si>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</si>
  <si>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</si>
  <si>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</si>
  <si>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</si>
  <si>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</si>
  <si>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</si>
  <si>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</si>
  <si>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</si>
  <si>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</si>
  <si>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</si>
  <si>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</si>
  <si>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</si>
  <si>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</si>
  <si>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</si>
  <si>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</si>
  <si>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</si>
  <si>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</si>
  <si>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</si>
  <si>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</si>
  <si>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</si>
  <si>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</si>
  <si>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</si>
  <si>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</si>
  <si>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</si>
  <si>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</si>
  <si>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</si>
  <si>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</si>
  <si>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</si>
  <si>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</si>
  <si>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</si>
  <si>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</si>
  <si>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</si>
  <si>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</si>
  <si>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</si>
  <si>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</si>
  <si>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</si>
  <si>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</si>
  <si>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</si>
  <si>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</si>
  <si>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</si>
  <si>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</si>
  <si>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</si>
  <si>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</si>
  <si>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</si>
  <si>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</si>
  <si>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</si>
  <si>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</si>
  <si>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</si>
  <si>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</si>
  <si>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</si>
  <si>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</si>
  <si>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</si>
  <si>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</si>
  <si>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</si>
  <si>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</si>
  <si>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</si>
  <si>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</si>
  <si>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</si>
  <si>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</si>
  <si>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</si>
  <si>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</si>
  <si>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</si>
  <si>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</si>
  <si>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</si>
  <si>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</si>
  <si>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</si>
  <si>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</si>
  <si>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</si>
  <si>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</si>
  <si>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</si>
  <si>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</si>
  <si>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</si>
  <si>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</si>
  <si>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</si>
  <si>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</si>
  <si>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</si>
  <si>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</si>
  <si>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</si>
  <si>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</si>
  <si>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</si>
  <si>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</si>
  <si>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</si>
  <si>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</si>
  <si>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</si>
  <si>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</si>
  <si>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</si>
  <si>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</si>
  <si>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</si>
  <si>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</si>
  <si>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</si>
  <si>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</si>
  <si>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</si>
  <si>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</si>
  <si>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</si>
  <si>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</si>
  <si>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</si>
  <si>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</si>
  <si>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</si>
  <si>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</si>
  <si>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</si>
  <si>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</si>
  <si>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</si>
  <si>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</si>
  <si>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</si>
  <si>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</si>
  <si>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</si>
  <si>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</si>
  <si>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</si>
  <si>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</si>
  <si>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</si>
  <si>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</si>
  <si>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</si>
  <si>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</si>
  <si>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</si>
  <si>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</si>
  <si>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</si>
  <si>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</si>
  <si>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</si>
  <si>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</si>
  <si>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</si>
  <si>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</si>
  <si>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</si>
  <si>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</si>
  <si>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</si>
  <si>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</si>
  <si>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</si>
  <si>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</si>
  <si>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</si>
  <si>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</si>
  <si>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</si>
  <si>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</si>
  <si>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</si>
  <si>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</si>
  <si>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</si>
  <si>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</si>
  <si>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</si>
  <si>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</si>
  <si>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</si>
  <si>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</si>
  <si>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</si>
  <si>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</si>
  <si>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</si>
  <si>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</si>
  <si>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</si>
  <si>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</si>
  <si>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</si>
  <si>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</si>
  <si>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</si>
  <si>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</si>
  <si>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</si>
  <si>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</si>
  <si>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</si>
  <si>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</si>
  <si>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</si>
  <si>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</si>
  <si>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</si>
  <si>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</si>
  <si>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</si>
  <si>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</si>
  <si>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</si>
  <si>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</si>
  <si>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</si>
  <si>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</si>
  <si>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</si>
  <si>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</si>
  <si>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</si>
  <si>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</si>
  <si>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</si>
  <si>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</si>
  <si>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</si>
  <si>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</si>
  <si>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</si>
  <si>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</si>
  <si>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</si>
  <si>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</si>
  <si>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</si>
  <si>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</si>
  <si>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</si>
  <si>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</si>
  <si>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</si>
  <si>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</si>
  <si>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</si>
  <si>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</si>
  <si>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</si>
  <si>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</si>
  <si>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</si>
  <si>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</si>
  <si>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</si>
  <si>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</si>
  <si>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</si>
  <si>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</si>
  <si>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</si>
  <si>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</si>
  <si>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</si>
  <si>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</si>
  <si>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</si>
  <si>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</si>
  <si>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</si>
  <si>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</si>
  <si>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</si>
  <si>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</si>
  <si>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</si>
  <si>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</si>
  <si>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</si>
  <si>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</si>
  <si>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</si>
  <si>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</si>
  <si>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</si>
  <si>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</si>
  <si>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</si>
  <si>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</si>
  <si>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</si>
  <si>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</si>
  <si>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</si>
  <si>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</si>
  <si>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</si>
  <si>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</si>
  <si>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</si>
  <si>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</si>
  <si>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</si>
  <si>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</si>
  <si>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</si>
  <si>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</si>
  <si>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</si>
  <si>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</si>
  <si>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</si>
  <si>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</si>
  <si>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</si>
  <si>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</si>
  <si>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</si>
  <si>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</si>
  <si>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</si>
  <si>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</si>
  <si>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</si>
  <si>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</si>
  <si>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</si>
  <si>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</si>
  <si>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</si>
  <si>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</si>
  <si>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</si>
  <si>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</si>
  <si>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</si>
  <si>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</si>
  <si>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</si>
  <si>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</si>
  <si>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</si>
  <si>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</si>
  <si>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</si>
  <si>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</si>
  <si>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</si>
  <si>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</si>
  <si>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</si>
  <si>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</si>
  <si>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</si>
  <si>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</si>
  <si>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</si>
  <si>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</si>
  <si>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</si>
  <si>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</si>
  <si>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</si>
  <si>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</si>
  <si>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</si>
  <si>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</si>
  <si>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</si>
  <si>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</si>
  <si>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</si>
  <si>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</si>
  <si>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</si>
  <si>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</si>
  <si>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</si>
  <si>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</si>
  <si>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</si>
  <si>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</si>
  <si>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</si>
  <si>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</si>
  <si>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</si>
  <si>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</si>
  <si>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</si>
  <si>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</si>
  <si>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</si>
  <si>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</si>
  <si>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</si>
  <si>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</si>
  <si>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</si>
  <si>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</si>
  <si>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</si>
  <si>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</si>
  <si>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</si>
  <si>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</si>
  <si>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</si>
  <si>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</si>
  <si>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</si>
  <si>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</si>
  <si>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</si>
  <si>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</si>
  <si>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</si>
  <si>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</si>
  <si>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</si>
  <si>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</si>
  <si>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</si>
  <si>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</si>
  <si>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</si>
  <si>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</si>
  <si>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</si>
  <si>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</si>
  <si>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</si>
  <si>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</si>
  <si>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</si>
  <si>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</si>
  <si>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</si>
  <si>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</si>
  <si>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</si>
  <si>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</si>
  <si>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</si>
  <si>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</si>
  <si>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</si>
  <si>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</si>
  <si>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</si>
  <si>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</si>
  <si>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</si>
  <si>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</si>
  <si>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</si>
  <si>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</si>
  <si>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</si>
  <si>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</si>
  <si>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</si>
  <si>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</si>
  <si>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</si>
  <si>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</si>
  <si>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</si>
  <si>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</si>
  <si>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</si>
  <si>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</si>
  <si>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</si>
  <si>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</si>
  <si>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</si>
  <si>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</si>
  <si>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</si>
  <si>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</si>
  <si>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</si>
  <si>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</si>
  <si>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</si>
  <si>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</si>
  <si>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</si>
  <si>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</si>
  <si>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</si>
  <si>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</si>
  <si>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</si>
  <si>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</si>
  <si>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</si>
  <si>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</si>
  <si>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</si>
  <si>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</si>
  <si>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</si>
  <si>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</si>
  <si>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</si>
  <si>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</si>
  <si>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</si>
  <si>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</si>
  <si>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</si>
  <si>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</si>
  <si>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</si>
  <si>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</si>
  <si>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</si>
  <si>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</si>
  <si>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</si>
  <si>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</si>
  <si>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</si>
  <si>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</si>
  <si>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</si>
  <si>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</si>
  <si>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</si>
  <si>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</si>
  <si>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</si>
  <si>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</si>
  <si>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</si>
  <si>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</si>
  <si>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</si>
  <si>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</si>
  <si>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</si>
  <si>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</si>
  <si>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</si>
  <si>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</si>
  <si>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</si>
  <si>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</si>
  <si>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</si>
  <si>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</si>
  <si>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</si>
  <si>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</si>
  <si>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</si>
  <si>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</si>
  <si>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</si>
  <si>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</si>
  <si>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</si>
  <si>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</si>
  <si>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</si>
  <si>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</si>
  <si>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</si>
  <si>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</si>
  <si>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</si>
  <si>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</si>
  <si>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</si>
  <si>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</si>
  <si>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</si>
  <si>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</si>
  <si>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</si>
  <si>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</si>
  <si>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</si>
  <si>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</si>
  <si>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</si>
  <si>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</si>
  <si>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</si>
  <si>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</si>
  <si>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</si>
  <si>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</si>
  <si>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</si>
  <si>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</si>
  <si>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</si>
  <si>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</si>
  <si>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</si>
  <si>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</si>
  <si>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</si>
  <si>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</si>
  <si>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</si>
  <si>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</si>
  <si>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</si>
  <si>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</si>
  <si>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</si>
  <si>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</si>
  <si>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</si>
  <si>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</si>
  <si>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</si>
  <si>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</si>
  <si>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</si>
  <si>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</si>
  <si>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</si>
  <si>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</si>
  <si>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</si>
  <si>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</si>
  <si>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</si>
  <si>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</si>
  <si>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</si>
  <si>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</si>
  <si>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</si>
  <si>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</si>
  <si>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</si>
  <si>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</si>
  <si>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</si>
  <si>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</si>
  <si>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</si>
  <si>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</si>
  <si>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</si>
  <si>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</si>
  <si>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</si>
  <si>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</si>
  <si>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</si>
  <si>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</si>
  <si>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</si>
  <si>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</si>
  <si>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</si>
  <si>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</si>
  <si>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</si>
  <si>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</si>
  <si>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</si>
  <si>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</si>
  <si>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</si>
  <si>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</si>
  <si>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</si>
  <si>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</si>
  <si>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</si>
  <si>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</si>
  <si>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</si>
  <si>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</si>
  <si>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</si>
  <si>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</si>
  <si>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</si>
  <si>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</si>
  <si>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</si>
  <si>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</si>
  <si>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</si>
  <si>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</si>
  <si>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</si>
  <si>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</si>
  <si>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</si>
  <si>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</si>
  <si>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</si>
  <si>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</si>
  <si>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</si>
  <si>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</si>
  <si>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</si>
  <si>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</si>
  <si>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</si>
  <si>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</si>
  <si>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</si>
  <si>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</si>
  <si>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</si>
  <si>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</si>
  <si>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</si>
  <si>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</si>
  <si>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</si>
  <si>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</si>
  <si>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</si>
  <si>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</si>
  <si>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</si>
  <si>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</si>
  <si>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</si>
  <si>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</si>
  <si>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</si>
  <si>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</si>
  <si>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</si>
  <si>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</si>
  <si>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</si>
  <si>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</si>
  <si>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</si>
  <si>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</si>
  <si>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</si>
  <si>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</si>
  <si>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</si>
  <si>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</si>
  <si>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</si>
  <si>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</si>
  <si>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</si>
  <si>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</si>
  <si>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</si>
  <si>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</si>
  <si>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</si>
  <si>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</si>
  <si>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</si>
  <si>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</si>
  <si>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</si>
  <si>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</si>
  <si>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</si>
  <si>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</si>
  <si>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</si>
  <si>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</si>
  <si>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</si>
  <si>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</si>
  <si>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</si>
  <si>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</si>
  <si>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</si>
  <si>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</si>
  <si>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</si>
  <si>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</si>
  <si>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</si>
  <si>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</si>
  <si>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</si>
  <si>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</si>
  <si>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</si>
  <si>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</si>
  <si>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</si>
  <si>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</si>
  <si>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</si>
  <si>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</si>
  <si>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</si>
  <si>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</si>
  <si>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</si>
  <si>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</si>
  <si>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</si>
  <si>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</si>
  <si>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</si>
  <si>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</si>
  <si>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</si>
  <si>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</si>
  <si>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</si>
  <si>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</si>
  <si>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</si>
  <si>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</si>
  <si>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</si>
  <si>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</si>
  <si>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</si>
  <si>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</si>
  <si>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</si>
  <si>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</si>
  <si>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</si>
  <si>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</si>
  <si>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</si>
  <si>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</si>
  <si>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</si>
  <si>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</si>
  <si>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</si>
  <si>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</si>
  <si>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</si>
  <si>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</si>
  <si>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</si>
  <si>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</si>
  <si>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</si>
  <si>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</si>
  <si>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</si>
  <si>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</si>
  <si>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</si>
  <si>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</si>
  <si>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</si>
  <si>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</si>
  <si>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</si>
  <si>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</si>
  <si>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</si>
  <si>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</si>
  <si>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</si>
  <si>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</si>
  <si>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</si>
  <si>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</si>
  <si>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</si>
  <si>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</si>
  <si>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</si>
  <si>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</si>
  <si>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</si>
  <si>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</si>
  <si>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</si>
  <si>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</si>
  <si>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</si>
  <si>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</si>
  <si>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</si>
  <si>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</si>
  <si>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</si>
  <si>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</si>
  <si>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</si>
  <si>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</si>
  <si>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</si>
  <si>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</si>
  <si>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</si>
  <si>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</si>
  <si>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</si>
  <si>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</si>
  <si>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</si>
  <si>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</si>
  <si>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</si>
  <si>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</si>
  <si>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</si>
  <si>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</si>
  <si>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</si>
  <si>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</si>
  <si>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</si>
  <si>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</si>
  <si>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</si>
  <si>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</si>
  <si>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</si>
  <si>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</si>
  <si>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</si>
  <si>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</si>
  <si>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</si>
  <si>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</si>
  <si>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</si>
  <si>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</si>
  <si>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</si>
  <si>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</si>
  <si>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</si>
  <si>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</si>
  <si>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</si>
  <si>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</si>
  <si>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</si>
  <si>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</si>
  <si>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</si>
  <si>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</si>
  <si>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</si>
  <si>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</si>
  <si>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</si>
  <si>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</si>
  <si>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</si>
  <si>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</si>
  <si>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</si>
  <si>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</si>
  <si>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</si>
  <si>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</si>
  <si>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</si>
  <si>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</si>
  <si>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</si>
  <si>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</si>
  <si>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</si>
  <si>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</si>
  <si>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</si>
  <si>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</si>
  <si>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</si>
  <si>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</si>
  <si>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</si>
  <si>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</si>
  <si>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</si>
  <si>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</si>
  <si>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</si>
  <si>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</si>
  <si>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</si>
  <si>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</si>
  <si>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</si>
  <si>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</si>
  <si>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</si>
  <si>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</si>
  <si>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</si>
  <si>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</si>
  <si>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</si>
  <si>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</si>
  <si>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</si>
  <si>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</si>
  <si>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</si>
  <si>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</si>
  <si>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</si>
  <si>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</si>
  <si>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</si>
  <si>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</si>
  <si>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</si>
  <si>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</si>
  <si>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</si>
  <si>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</si>
  <si>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</si>
  <si>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</si>
  <si>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</si>
  <si>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</si>
  <si>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</si>
  <si>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</si>
  <si>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</si>
  <si>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</si>
  <si>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</si>
  <si>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</si>
  <si>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</si>
  <si>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</si>
  <si>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</si>
  <si>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</si>
  <si>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</si>
  <si>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</si>
  <si>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</si>
  <si>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</si>
  <si>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</si>
  <si>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</si>
  <si>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</si>
  <si>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</si>
  <si>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</si>
  <si>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</si>
  <si>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</si>
  <si>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</si>
  <si>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</si>
  <si>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</si>
  <si>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</si>
  <si>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</si>
  <si>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</si>
  <si>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</si>
  <si>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</si>
  <si>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</si>
  <si>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</si>
  <si>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</si>
  <si>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</si>
  <si>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</si>
  <si>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</si>
  <si>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</si>
  <si>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</si>
  <si>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</si>
  <si>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</si>
  <si>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</si>
  <si>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</si>
  <si>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</si>
  <si>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</si>
  <si>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</si>
  <si>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</si>
  <si>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</si>
  <si>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</si>
  <si>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</si>
  <si>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</si>
  <si>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</si>
  <si>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</si>
  <si>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</si>
  <si>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</si>
  <si>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</si>
  <si>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</si>
  <si>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</si>
  <si>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</si>
  <si>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</si>
  <si>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</si>
  <si>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</si>
  <si>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</si>
  <si>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</si>
  <si>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</si>
  <si>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</si>
  <si>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</si>
  <si>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</si>
  <si>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</si>
  <si>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</si>
  <si>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</si>
  <si>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</si>
  <si>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</si>
  <si>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</si>
  <si>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</si>
  <si>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</si>
  <si>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</si>
  <si>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</si>
  <si>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</si>
  <si>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</si>
  <si>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</si>
  <si>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</si>
  <si>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</si>
  <si>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</si>
  <si>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</si>
  <si>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</si>
  <si>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</si>
  <si>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</si>
  <si>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</si>
  <si>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</si>
  <si>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</si>
  <si>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</si>
  <si>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</si>
  <si>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</si>
  <si>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</si>
  <si>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</si>
  <si>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</si>
  <si>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</si>
  <si>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</si>
  <si>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</si>
  <si>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</si>
  <si>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</si>
  <si>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</si>
  <si>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</si>
  <si>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</si>
  <si>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</si>
  <si>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</si>
  <si>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</si>
  <si>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</si>
  <si>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</si>
  <si>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</si>
  <si>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</si>
  <si>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</si>
  <si>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</si>
  <si>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</si>
  <si>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</si>
  <si>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</si>
  <si>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</si>
  <si>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</si>
  <si>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</si>
  <si>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</si>
  <si>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</si>
  <si>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</si>
  <si>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</si>
  <si>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</si>
  <si>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</si>
  <si>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</si>
  <si>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</si>
  <si>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</si>
  <si>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</si>
  <si>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</si>
  <si>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</si>
  <si>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</si>
  <si>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</si>
  <si>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</si>
  <si>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</si>
  <si>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</si>
  <si>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</si>
  <si>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</si>
  <si>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</si>
  <si>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</si>
  <si>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</si>
  <si>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</si>
  <si>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</si>
  <si>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</si>
  <si>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</si>
  <si>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</si>
  <si>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</si>
  <si>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</si>
  <si>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</si>
  <si>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</si>
  <si>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</si>
  <si>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</si>
  <si>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</si>
  <si>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</si>
  <si>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</si>
  <si>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</si>
  <si>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</si>
  <si>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</si>
  <si>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</si>
  <si>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</si>
  <si>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</si>
  <si>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</si>
  <si>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</si>
  <si>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</si>
  <si>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</si>
  <si>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</si>
  <si>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</si>
  <si>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</si>
  <si>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</si>
  <si>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</si>
  <si>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</si>
  <si>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</si>
  <si>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</si>
  <si>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</si>
  <si>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</si>
  <si>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</si>
  <si>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</si>
  <si>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</si>
  <si>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</si>
  <si>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</si>
  <si>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</si>
  <si>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</si>
  <si>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</si>
  <si>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</si>
  <si>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</si>
  <si>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</si>
  <si>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</si>
  <si>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</si>
  <si>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</si>
  <si>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</si>
  <si>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</si>
  <si>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</si>
  <si>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</si>
  <si>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</si>
  <si>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</si>
  <si>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</si>
  <si>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</si>
  <si>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</si>
  <si>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</si>
  <si>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</si>
  <si>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</si>
  <si>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</si>
  <si>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</si>
  <si>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</si>
  <si>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</si>
  <si>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</si>
  <si>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</si>
  <si>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</si>
  <si>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</si>
  <si>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</si>
  <si>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</si>
  <si>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</si>
  <si>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</si>
  <si>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</si>
  <si>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</si>
  <si>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</si>
  <si>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</si>
  <si>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</si>
  <si>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</si>
  <si>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</si>
  <si>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</si>
  <si>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</si>
  <si>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</si>
  <si>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</si>
  <si>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</si>
  <si>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</si>
  <si>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</si>
  <si>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</si>
  <si>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</si>
  <si>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</si>
  <si>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</si>
  <si>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</si>
  <si>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</si>
  <si>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</si>
  <si>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</si>
  <si>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</si>
  <si>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</si>
  <si>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</si>
  <si>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</si>
  <si>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</si>
  <si>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</si>
  <si>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</si>
  <si>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</si>
  <si>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</si>
  <si>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</si>
  <si>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</si>
  <si>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</si>
  <si>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</si>
  <si>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</si>
  <si>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</si>
  <si>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</si>
  <si>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</si>
  <si>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</si>
  <si>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</si>
  <si>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</si>
  <si>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</si>
  <si>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</si>
  <si>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</si>
  <si>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</si>
  <si>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</si>
  <si>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</si>
  <si>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</si>
  <si>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</si>
  <si>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</si>
  <si>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</si>
  <si>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</si>
  <si>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</si>
  <si>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</si>
  <si>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</si>
  <si>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</si>
  <si>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</si>
  <si>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</si>
  <si>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</si>
  <si>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</si>
  <si>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</si>
  <si>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</si>
  <si>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</si>
  <si>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</si>
  <si>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</si>
  <si>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</si>
  <si>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</si>
  <si>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</si>
  <si>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</si>
  <si>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</si>
  <si>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</si>
  <si>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</si>
  <si>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</si>
  <si>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</si>
  <si>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</si>
  <si>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</si>
  <si>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</si>
  <si>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</si>
  <si>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</si>
  <si>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</si>
  <si>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</si>
  <si>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</si>
  <si>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</si>
  <si>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</si>
  <si>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</si>
  <si>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</si>
  <si>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</si>
  <si>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</si>
  <si>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</si>
  <si>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</si>
  <si>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</si>
  <si>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</si>
  <si>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</si>
  <si>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</si>
  <si>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</si>
  <si>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</si>
  <si>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</si>
  <si>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</si>
  <si>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</si>
  <si>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</si>
  <si>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</si>
  <si>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</si>
  <si>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</si>
  <si>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</si>
  <si>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</si>
  <si>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</si>
  <si>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</si>
  <si>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</si>
  <si>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</si>
  <si>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</si>
  <si>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</si>
  <si>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</si>
  <si>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</si>
  <si>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</si>
  <si>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</si>
  <si>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</si>
  <si>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</si>
  <si>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</si>
  <si>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</si>
  <si>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</si>
  <si>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</si>
  <si>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</si>
  <si>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</si>
  <si>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</si>
  <si>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</si>
  <si>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</si>
  <si>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</si>
  <si>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</si>
  <si>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</si>
  <si>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</si>
  <si>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</si>
  <si>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</si>
  <si>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</si>
  <si>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</si>
  <si>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</si>
  <si>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</si>
  <si>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</si>
  <si>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</si>
  <si>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</si>
  <si>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</si>
  <si>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</si>
  <si>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</si>
  <si>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</si>
  <si>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</si>
  <si>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</si>
  <si>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</si>
  <si>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</si>
  <si>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</si>
  <si>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</si>
  <si>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</si>
  <si>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</si>
  <si>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</si>
  <si>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</si>
  <si>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</si>
  <si>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</si>
  <si>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</si>
  <si>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</si>
  <si>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</si>
  <si>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</si>
  <si>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</si>
  <si>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</si>
  <si>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</si>
  <si>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</si>
  <si>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</si>
  <si>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</si>
  <si>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</si>
  <si>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</si>
  <si>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</si>
  <si>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</si>
  <si>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</si>
  <si>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</si>
  <si>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</si>
  <si>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</si>
  <si>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</si>
  <si>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</si>
  <si>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</si>
  <si>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</si>
  <si>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</si>
  <si>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</si>
  <si>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</si>
  <si>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</si>
  <si>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</si>
  <si>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</si>
  <si>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</si>
  <si>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</si>
  <si>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</si>
  <si>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</si>
  <si>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</si>
  <si>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</si>
  <si>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</si>
  <si>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</si>
  <si>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</si>
  <si>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</si>
  <si>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</si>
  <si>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</si>
  <si>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</si>
  <si>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</si>
  <si>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</si>
  <si>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</si>
  <si>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</si>
  <si>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</si>
  <si>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</si>
  <si>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</si>
  <si>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</si>
  <si>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</si>
  <si>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</si>
  <si>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</si>
  <si>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</si>
  <si>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</si>
  <si>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</si>
  <si>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</si>
  <si>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</si>
  <si>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</si>
  <si>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</si>
  <si>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</si>
  <si>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</si>
  <si>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</si>
  <si>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</si>
  <si>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</si>
  <si>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</si>
  <si>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</si>
  <si>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</si>
  <si>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</si>
  <si>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</si>
  <si>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</si>
  <si>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</si>
  <si>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</si>
  <si>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</si>
  <si>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</si>
  <si>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</si>
  <si>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</si>
  <si>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</si>
  <si>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</si>
  <si>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</si>
  <si>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</si>
  <si>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</si>
  <si>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</si>
  <si>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</si>
  <si>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</si>
  <si>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</si>
  <si>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</si>
  <si>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</si>
  <si>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</si>
  <si>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</si>
  <si>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</si>
  <si>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</si>
  <si>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</si>
  <si>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</si>
  <si>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</si>
  <si>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</si>
  <si>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</si>
  <si>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</si>
  <si>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</si>
  <si>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</si>
  <si>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</si>
  <si>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</si>
  <si>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</si>
  <si>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</si>
  <si>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</si>
  <si>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</si>
  <si>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</si>
  <si>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</si>
  <si>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</si>
  <si>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</si>
  <si>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</si>
  <si>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</si>
  <si>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</si>
  <si>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</si>
  <si>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</si>
  <si>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</si>
  <si>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</si>
  <si>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</si>
  <si>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</si>
  <si>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</si>
  <si>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</si>
  <si>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</si>
  <si>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</si>
  <si>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</si>
  <si>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</si>
  <si>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</si>
  <si>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</si>
  <si>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</si>
  <si>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</si>
  <si>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</si>
  <si>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</si>
  <si>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</si>
  <si>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</si>
  <si>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</si>
  <si>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</si>
  <si>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</si>
  <si>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</si>
  <si>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</si>
  <si>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</si>
  <si>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</si>
  <si>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</si>
  <si>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</si>
  <si>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</si>
  <si>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</si>
  <si>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</si>
  <si>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</si>
  <si>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</si>
  <si>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</si>
  <si>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</si>
  <si>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</si>
  <si>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</si>
  <si>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</si>
  <si>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</si>
  <si>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</si>
  <si>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</si>
  <si>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</si>
  <si>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</si>
  <si>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</si>
  <si>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</si>
  <si>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</si>
  <si>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</si>
  <si>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</si>
  <si>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</si>
  <si>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</si>
  <si>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</si>
  <si>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</si>
  <si>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</si>
  <si>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</si>
  <si>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</si>
  <si>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</si>
  <si>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</si>
  <si>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</si>
  <si>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</si>
  <si>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</si>
  <si>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</si>
  <si>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</si>
  <si>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</si>
  <si>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</si>
  <si>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</si>
  <si>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</si>
  <si>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</si>
  <si>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</si>
  <si>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</si>
  <si>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</si>
  <si>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</si>
  <si>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</si>
  <si>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</si>
  <si>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</si>
  <si>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</si>
  <si>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</si>
  <si>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</si>
  <si>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</si>
  <si>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</si>
  <si>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</si>
  <si>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</si>
  <si>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</si>
  <si>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</si>
  <si>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</si>
  <si>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</si>
  <si>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</si>
  <si>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</si>
  <si>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</si>
  <si>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</si>
  <si>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</si>
  <si>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</si>
  <si>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</si>
  <si>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</si>
  <si>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</si>
  <si>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</si>
  <si>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</si>
  <si>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</si>
  <si>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</si>
  <si>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</si>
  <si>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</si>
  <si>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</si>
  <si>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</si>
  <si>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</si>
  <si>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</si>
  <si>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</si>
  <si>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</si>
  <si>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</si>
  <si>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</si>
  <si>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</si>
  <si>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</si>
  <si>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</si>
  <si>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</si>
  <si>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</si>
  <si>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</si>
  <si>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</si>
  <si>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</si>
  <si>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</si>
  <si>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</si>
  <si>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</si>
  <si>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</si>
  <si>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</si>
  <si>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</si>
  <si>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</si>
  <si>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</si>
  <si>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</si>
  <si>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</si>
  <si>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</si>
  <si>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</si>
  <si>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</si>
  <si>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</si>
  <si>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</si>
  <si>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</si>
  <si>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</si>
  <si>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</si>
  <si>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</si>
  <si>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</si>
  <si>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</si>
  <si>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</si>
  <si>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</si>
  <si>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</si>
  <si>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</si>
  <si>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</si>
  <si>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</si>
  <si>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</si>
  <si>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</si>
  <si>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</si>
  <si>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</si>
  <si>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</si>
  <si>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</si>
  <si>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</si>
  <si>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</si>
  <si>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</si>
  <si>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</si>
  <si>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</si>
  <si>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</si>
  <si>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</si>
  <si>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</si>
  <si>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</si>
  <si>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</si>
  <si>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</si>
  <si>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</si>
  <si>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</si>
  <si>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</si>
  <si>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</si>
  <si>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</si>
  <si>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</si>
  <si>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</si>
  <si>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</si>
  <si>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</si>
  <si>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</si>
  <si>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</si>
  <si>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</si>
  <si>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</si>
  <si>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</si>
  <si>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</si>
  <si>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</si>
  <si>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</si>
  <si>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</si>
  <si>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</si>
  <si>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</si>
  <si>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</si>
  <si>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</si>
  <si>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</si>
  <si>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</si>
  <si>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</si>
  <si>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</si>
  <si>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</si>
  <si>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</si>
  <si>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</si>
  <si>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</si>
  <si>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</si>
  <si>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</si>
  <si>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</si>
  <si>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</si>
  <si>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</si>
  <si>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</si>
  <si>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</si>
  <si>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</si>
  <si>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</si>
  <si>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</si>
  <si>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</si>
  <si>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</si>
  <si>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</si>
  <si>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</si>
  <si>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</si>
  <si>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</si>
  <si>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</si>
  <si>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</si>
  <si>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</si>
  <si>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</si>
  <si>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</si>
  <si>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</si>
  <si>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</si>
  <si>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</si>
  <si>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</si>
  <si>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</si>
  <si>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</si>
  <si>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</si>
  <si>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</si>
  <si>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</si>
  <si>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</si>
  <si>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</si>
  <si>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</si>
  <si>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</si>
  <si>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</si>
  <si>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</si>
  <si>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</si>
  <si>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</si>
  <si>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</si>
  <si>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</si>
  <si>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</si>
  <si>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</si>
  <si>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</si>
  <si>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</si>
  <si>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</si>
  <si>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</si>
  <si>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</si>
  <si>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</si>
  <si>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</si>
  <si>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</si>
  <si>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</si>
  <si>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</si>
  <si>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</si>
  <si>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</si>
  <si>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</si>
  <si>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</si>
  <si>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</si>
  <si>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</si>
  <si>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</si>
  <si>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</si>
  <si>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</si>
  <si>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</si>
  <si>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</si>
  <si>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</si>
  <si>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</si>
  <si>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</si>
  <si>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</si>
  <si>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</si>
  <si>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</si>
  <si>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</si>
  <si>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</si>
  <si>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</si>
  <si>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</si>
  <si>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</si>
  <si>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</si>
  <si>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</si>
  <si>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</si>
  <si>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</si>
  <si>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</si>
  <si>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</si>
  <si>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</si>
  <si>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</si>
  <si>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</si>
  <si>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</si>
  <si>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</si>
  <si>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</si>
  <si>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</si>
  <si>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</si>
  <si>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</si>
  <si>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</si>
  <si>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</si>
  <si>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</si>
  <si>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</si>
  <si>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</si>
  <si>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</si>
  <si>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</si>
  <si>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</si>
  <si>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</si>
  <si>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</si>
  <si>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</si>
  <si>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</si>
  <si>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</si>
  <si>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</si>
  <si>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</si>
  <si>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</si>
  <si>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</si>
  <si>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</si>
  <si>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</si>
  <si>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</si>
  <si>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</si>
  <si>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</si>
  <si>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</si>
  <si>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</si>
  <si>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</si>
  <si>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</si>
  <si>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</si>
  <si>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</si>
  <si>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</si>
  <si>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</si>
  <si>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</si>
  <si>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</si>
  <si>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</si>
  <si>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</si>
  <si>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</si>
  <si>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</si>
  <si>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</si>
  <si>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</si>
  <si>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</si>
  <si>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</si>
  <si>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</si>
  <si>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</si>
  <si>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</si>
  <si>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</si>
  <si>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</si>
  <si>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</si>
  <si>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</si>
  <si>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</si>
  <si>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</si>
  <si>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</si>
  <si>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</si>
  <si>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</si>
  <si>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</si>
  <si>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</si>
  <si>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</si>
  <si>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</si>
  <si>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</si>
  <si>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</si>
  <si>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</si>
  <si>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</si>
  <si>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</si>
  <si>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</si>
  <si>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</si>
  <si>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</si>
  <si>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</si>
  <si>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</si>
  <si>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</si>
  <si>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</si>
  <si>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</si>
  <si>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</si>
  <si>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</si>
  <si>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</si>
  <si>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</si>
  <si>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</si>
  <si>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</si>
  <si>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</si>
  <si>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</si>
  <si>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</si>
  <si>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</si>
  <si>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</si>
  <si>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</si>
  <si>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</si>
  <si>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</si>
  <si>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</si>
  <si>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</si>
  <si>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</si>
  <si>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</si>
  <si>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</si>
  <si>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</si>
  <si>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</si>
  <si>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</si>
  <si>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</si>
  <si>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</si>
  <si>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</si>
  <si>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</si>
  <si>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</si>
  <si>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</si>
  <si>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</si>
  <si>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</si>
  <si>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</si>
  <si>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</si>
  <si>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</si>
  <si>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</si>
  <si>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</si>
  <si>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</si>
  <si>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</si>
  <si>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</si>
  <si>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</si>
  <si>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</si>
  <si>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</si>
  <si>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</si>
  <si>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</si>
  <si>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</si>
  <si>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</si>
  <si>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</si>
  <si>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</si>
  <si>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</si>
  <si>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</si>
  <si>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</si>
  <si>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</si>
  <si>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</si>
  <si>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</si>
  <si>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</si>
  <si>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</si>
  <si>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</si>
  <si>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</si>
  <si>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</si>
  <si>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</si>
  <si>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</si>
  <si>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</si>
  <si>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</si>
  <si>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</si>
  <si>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</si>
  <si>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</si>
  <si>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</si>
  <si>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</si>
  <si>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</si>
  <si>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</si>
  <si>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</si>
  <si>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</si>
  <si>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</si>
  <si>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</si>
  <si>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</si>
  <si>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</si>
  <si>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</si>
  <si>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</si>
  <si>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</si>
  <si>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</si>
  <si>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</si>
  <si>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</si>
  <si>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</si>
  <si>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</si>
  <si>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</si>
  <si>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</si>
  <si>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</si>
  <si>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</si>
  <si>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</si>
  <si>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</si>
  <si>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</si>
  <si>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</si>
  <si>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</si>
  <si>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</si>
  <si>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</si>
  <si>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</si>
  <si>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</si>
  <si>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</si>
  <si>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</si>
  <si>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</si>
  <si>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</si>
  <si>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</si>
  <si>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</si>
  <si>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</si>
  <si>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</si>
  <si>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</si>
  <si>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</si>
  <si>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</si>
  <si>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</si>
  <si>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</si>
  <si>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</si>
  <si>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</si>
  <si>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</si>
  <si>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</si>
  <si>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</si>
  <si>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</si>
  <si>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</si>
  <si>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</si>
  <si>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</si>
  <si>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</si>
  <si>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</si>
  <si>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</si>
  <si>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</si>
  <si>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</si>
  <si>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</si>
  <si>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</si>
  <si>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</si>
  <si>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</si>
  <si>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</si>
  <si>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</si>
  <si>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</si>
  <si>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</si>
  <si>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</si>
  <si>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</si>
  <si>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</si>
  <si>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</si>
  <si>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</si>
  <si>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</si>
  <si>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</si>
  <si>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</si>
  <si>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</si>
  <si>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</si>
  <si>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</si>
  <si>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</si>
  <si>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</si>
  <si>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</si>
  <si>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</si>
  <si>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</si>
  <si>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</si>
  <si>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</si>
  <si>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</si>
  <si>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</si>
  <si>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</si>
  <si>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</si>
  <si>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</si>
  <si>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</si>
  <si>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</si>
  <si>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</si>
  <si>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</si>
  <si>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</si>
  <si>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</si>
  <si>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</si>
  <si>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</si>
  <si>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</si>
  <si>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</si>
  <si>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</si>
  <si>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</si>
  <si>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</si>
  <si>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</si>
  <si>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</si>
  <si>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</si>
  <si>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</si>
  <si>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</si>
  <si>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</si>
  <si>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</si>
  <si>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</si>
  <si>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</si>
  <si>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</si>
  <si>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</si>
  <si>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</si>
  <si>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</si>
  <si>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</si>
  <si>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</si>
  <si>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</si>
  <si>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</si>
  <si>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</si>
  <si>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</si>
  <si>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</si>
  <si>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</si>
  <si>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</si>
  <si>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</si>
  <si>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</si>
  <si>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</si>
  <si>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</si>
  <si>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</si>
  <si>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</si>
  <si>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</si>
  <si>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</si>
  <si>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</si>
  <si>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</si>
  <si>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</si>
  <si>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</si>
  <si>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</si>
  <si>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</si>
  <si>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</si>
  <si>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</si>
  <si>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</si>
  <si>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</si>
  <si>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</si>
  <si>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</si>
  <si>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</si>
  <si>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</si>
  <si>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</si>
  <si>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</si>
  <si>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</si>
  <si>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</si>
  <si>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</si>
  <si>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</si>
  <si>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</si>
  <si>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</si>
  <si>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</si>
  <si>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</si>
  <si>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</si>
  <si>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</si>
  <si>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</si>
  <si>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</si>
  <si>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</si>
  <si>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</si>
  <si>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</si>
  <si>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</si>
  <si>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</si>
  <si>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</si>
  <si>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</si>
  <si>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</si>
  <si>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</si>
  <si>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</si>
  <si>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</si>
  <si>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</si>
  <si>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</si>
  <si>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</si>
  <si>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</si>
  <si>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</si>
  <si>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</si>
  <si>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</si>
  <si>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</si>
  <si>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</si>
  <si>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</si>
  <si>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</si>
  <si>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</si>
  <si>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</si>
  <si>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</si>
  <si>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</si>
  <si>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</si>
  <si>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</si>
  <si>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</si>
  <si>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</si>
  <si>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</si>
  <si>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</si>
  <si>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</si>
  <si>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</si>
  <si>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</si>
  <si>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</si>
  <si>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</si>
  <si>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</si>
  <si>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</si>
  <si>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</si>
  <si>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</si>
  <si>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</si>
  <si>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</si>
  <si>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</si>
  <si>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</si>
  <si>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</si>
  <si>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</si>
  <si>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</si>
  <si>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</si>
  <si>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</si>
  <si>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</si>
  <si>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</si>
  <si>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</si>
  <si>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</si>
  <si>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</si>
  <si>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</si>
  <si>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</si>
  <si>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</si>
  <si>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</si>
  <si>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</si>
  <si>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</si>
  <si>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</si>
  <si>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</si>
  <si>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</si>
  <si>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</si>
  <si>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</si>
  <si>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</si>
  <si>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</si>
  <si>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</si>
  <si>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</si>
  <si>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</si>
  <si>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</si>
  <si>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</si>
  <si>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</si>
  <si>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</si>
  <si>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</si>
  <si>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</si>
  <si>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</si>
  <si>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</si>
  <si>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</si>
  <si>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</si>
  <si>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</si>
  <si>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</si>
  <si>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</si>
  <si>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</si>
  <si>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</si>
  <si>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</si>
  <si>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</si>
  <si>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</si>
  <si>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</si>
  <si>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</si>
  <si>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</si>
  <si>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</si>
  <si>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</si>
  <si>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</si>
  <si>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</si>
  <si>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</si>
  <si>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</si>
  <si>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</si>
  <si>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</si>
  <si>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</si>
  <si>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</si>
  <si>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</si>
  <si>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</si>
  <si>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</si>
  <si>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</si>
  <si>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</si>
  <si>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</si>
  <si>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</si>
  <si>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</si>
  <si>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</si>
  <si>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</si>
  <si>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</si>
  <si>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</si>
  <si>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</si>
  <si>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</si>
  <si>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</si>
  <si>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</si>
  <si>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</si>
  <si>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</si>
  <si>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</si>
  <si>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</si>
  <si>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</si>
  <si>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</si>
  <si>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</si>
  <si>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</si>
  <si>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</si>
  <si>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</si>
  <si>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</si>
  <si>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</si>
  <si>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</si>
  <si>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</si>
  <si>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</si>
  <si>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</si>
  <si>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</si>
  <si>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</si>
  <si>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</si>
  <si>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</si>
  <si>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</si>
  <si>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</si>
  <si>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</si>
  <si>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</si>
  <si>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</si>
  <si>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</si>
  <si>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</si>
  <si>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</si>
  <si>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</si>
  <si>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</si>
  <si>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</si>
  <si>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</si>
  <si>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</si>
  <si>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</si>
  <si>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</si>
  <si>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</si>
  <si>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</si>
  <si>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</si>
  <si>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</si>
  <si>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</si>
  <si>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</si>
  <si>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</si>
  <si>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</si>
  <si>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</si>
  <si>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</si>
  <si>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</si>
  <si>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</si>
  <si>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</si>
  <si>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</si>
  <si>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</si>
  <si>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</si>
  <si>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</si>
  <si>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</si>
  <si>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</si>
  <si>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</si>
  <si>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</si>
  <si>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</si>
  <si>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</si>
  <si>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</si>
  <si>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</si>
  <si>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</si>
  <si>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</si>
  <si>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</si>
  <si>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</si>
  <si>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</si>
  <si>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</si>
  <si>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</si>
  <si>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</si>
  <si>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</si>
  <si>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</si>
  <si>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</si>
  <si>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</si>
  <si>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</si>
  <si>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</si>
  <si>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</si>
  <si>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</si>
  <si>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</si>
  <si>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</si>
  <si>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</si>
  <si>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</si>
  <si>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</si>
  <si>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</si>
  <si>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</si>
  <si>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</si>
  <si>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</si>
  <si>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</si>
  <si>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</si>
  <si>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</si>
  <si>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</si>
  <si>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</si>
  <si>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</si>
  <si>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</si>
  <si>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</si>
  <si>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</si>
  <si>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</si>
  <si>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</si>
  <si>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</si>
  <si>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</si>
  <si>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</si>
  <si>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</si>
  <si>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</si>
  <si>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</si>
  <si>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</si>
  <si>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</si>
  <si>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</si>
  <si>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</si>
  <si>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</si>
  <si>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</si>
  <si>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</si>
  <si>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</si>
  <si>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</si>
  <si>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</si>
  <si>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</si>
  <si>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</si>
  <si>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</si>
  <si>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</si>
  <si>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</si>
  <si>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</si>
  <si>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</si>
  <si>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</si>
  <si>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</si>
  <si>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</si>
  <si>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</si>
  <si>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</si>
  <si>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</si>
  <si>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</si>
  <si>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</si>
  <si>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</si>
  <si>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</si>
  <si>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</si>
  <si>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</si>
  <si>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</si>
  <si>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</si>
  <si>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</si>
  <si>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</si>
  <si>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</si>
  <si>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</si>
  <si>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</si>
  <si>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</si>
  <si>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</si>
  <si>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</si>
  <si>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</si>
  <si>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</si>
  <si>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</si>
  <si>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</si>
  <si>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</si>
  <si>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</si>
  <si>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</si>
  <si>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</si>
  <si>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</si>
  <si>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</si>
  <si>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</si>
  <si>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</si>
  <si>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</si>
  <si>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</si>
  <si>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</si>
  <si>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</si>
  <si>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</si>
  <si>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</si>
  <si>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</si>
  <si>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</si>
  <si>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</si>
  <si>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</si>
  <si>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</si>
  <si>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</si>
  <si>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</si>
  <si>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</si>
  <si>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</si>
  <si>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</si>
  <si>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</si>
  <si>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</si>
  <si>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</si>
  <si>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</si>
  <si>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</si>
  <si>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</si>
  <si>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</si>
  <si>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</si>
  <si>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</si>
  <si>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</si>
  <si>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</si>
  <si>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</si>
  <si>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</si>
  <si>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</si>
  <si>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</si>
  <si>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</si>
  <si>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</si>
  <si>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</si>
  <si>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</si>
  <si>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</si>
  <si>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</si>
  <si>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</si>
  <si>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</si>
  <si>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</si>
  <si>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</si>
  <si>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</si>
  <si>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</si>
  <si>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</si>
  <si>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</si>
  <si>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</si>
  <si>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</si>
  <si>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</si>
  <si>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</si>
  <si>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</si>
  <si>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</si>
  <si>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</si>
  <si>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</si>
  <si>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</si>
  <si>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</si>
  <si>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</si>
  <si>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</si>
  <si>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</si>
  <si>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</si>
  <si>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</si>
  <si>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</si>
  <si>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</si>
  <si>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</si>
  <si>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</si>
  <si>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</si>
  <si>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</si>
  <si>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</si>
  <si>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</si>
  <si>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</si>
  <si>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</si>
  <si>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</si>
  <si>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</si>
  <si>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</si>
  <si>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</si>
  <si>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</si>
  <si>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</si>
  <si>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</si>
  <si>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</si>
  <si>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</si>
  <si>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</si>
  <si>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</si>
  <si>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</si>
  <si>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</si>
  <si>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</si>
  <si>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</si>
  <si>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</si>
  <si>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</si>
  <si>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</si>
  <si>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</si>
  <si>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</si>
  <si>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</si>
  <si>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</si>
  <si>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</si>
  <si>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</si>
  <si>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</si>
  <si>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</si>
  <si>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</si>
  <si>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</si>
  <si>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</si>
  <si>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</si>
  <si>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</si>
  <si>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</si>
  <si>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</si>
  <si>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</si>
  <si>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</si>
  <si>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</si>
  <si>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</si>
  <si>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</si>
  <si>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</si>
  <si>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</si>
  <si>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</si>
  <si>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</si>
  <si>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</si>
  <si>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</si>
  <si>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</si>
  <si>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</si>
  <si>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</si>
  <si>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</si>
  <si>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</si>
  <si>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</si>
  <si>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</si>
  <si>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</si>
  <si>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</si>
  <si>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</si>
  <si>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</si>
  <si>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</si>
  <si>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</si>
  <si>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</si>
  <si>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</si>
  <si>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</si>
  <si>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</si>
  <si>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</si>
  <si>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</si>
  <si>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</si>
  <si>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</si>
  <si>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</si>
  <si>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</si>
  <si>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</si>
  <si>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</si>
  <si>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</si>
  <si>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</si>
  <si>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</si>
  <si>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</si>
  <si>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</si>
  <si>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</si>
  <si>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</si>
  <si>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</si>
  <si>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</si>
  <si>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</si>
  <si>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</si>
  <si>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</si>
  <si>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</si>
  <si>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</si>
  <si>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</si>
  <si>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</si>
  <si>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</si>
  <si>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</si>
  <si>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</si>
  <si>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</si>
  <si>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</si>
  <si>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</si>
  <si>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</si>
  <si>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</si>
  <si>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</si>
  <si>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</si>
  <si>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</si>
  <si>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</si>
  <si>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</si>
  <si>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</si>
  <si>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</si>
  <si>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</si>
  <si>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</si>
  <si>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</si>
  <si>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</si>
  <si>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</si>
  <si>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</si>
  <si>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</si>
  <si>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</si>
  <si>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</si>
  <si>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</si>
  <si>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</si>
  <si>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</si>
  <si>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</si>
  <si>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</si>
  <si>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</si>
  <si>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</si>
  <si>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</si>
  <si>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</si>
  <si>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</si>
  <si>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</si>
  <si>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</si>
  <si>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</si>
  <si>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</si>
  <si>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</si>
  <si>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</si>
  <si>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</si>
  <si>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</si>
  <si>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</si>
  <si>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</si>
  <si>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</si>
  <si>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</si>
  <si>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</si>
  <si>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</si>
  <si>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</si>
  <si>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</si>
  <si>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</si>
  <si>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</si>
  <si>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</si>
  <si>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</si>
  <si>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</si>
  <si>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</si>
  <si>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</si>
  <si>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</si>
  <si>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</si>
  <si>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</si>
  <si>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</si>
  <si>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</si>
  <si>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</si>
  <si>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</si>
  <si>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</si>
  <si>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</si>
  <si>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</si>
  <si>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</si>
  <si>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</si>
  <si>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</si>
  <si>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</si>
  <si>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</si>
  <si>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</si>
  <si>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</si>
  <si>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</si>
  <si>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</si>
  <si>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</si>
  <si>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</si>
  <si>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</si>
  <si>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</si>
  <si>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</si>
  <si>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</si>
  <si>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</si>
  <si>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</si>
  <si>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</si>
  <si>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</si>
  <si>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</si>
  <si>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</si>
  <si>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</si>
  <si>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</si>
  <si>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</si>
  <si>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</si>
  <si>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</si>
  <si>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</si>
  <si>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</si>
  <si>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</si>
  <si>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</si>
  <si>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</si>
  <si>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</si>
  <si>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</si>
  <si>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</si>
  <si>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</si>
  <si>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</si>
  <si>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</si>
  <si>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</si>
  <si>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</si>
  <si>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</si>
  <si>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</si>
  <si>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</si>
  <si>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</si>
  <si>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</si>
  <si>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</si>
  <si>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</si>
  <si>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</si>
  <si>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</si>
  <si>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</si>
  <si>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</si>
  <si>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</si>
  <si>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</si>
  <si>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</si>
  <si>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</si>
  <si>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</si>
  <si>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</si>
  <si>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</si>
  <si>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</si>
  <si>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</si>
  <si>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</si>
  <si>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</si>
  <si>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</si>
  <si>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</si>
  <si>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</si>
  <si>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</si>
  <si>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</si>
  <si>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</si>
  <si>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</si>
  <si>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</si>
  <si>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</si>
  <si>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</si>
  <si>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</si>
  <si>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</si>
  <si>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</si>
  <si>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</si>
  <si>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</si>
  <si>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</si>
  <si>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</si>
  <si>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</si>
  <si>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</si>
  <si>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</si>
  <si>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</si>
  <si>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</si>
  <si>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</si>
  <si>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</si>
  <si>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</si>
  <si>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</si>
  <si>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</si>
  <si>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</si>
  <si>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</si>
  <si>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</si>
  <si>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</si>
  <si>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</si>
  <si>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</si>
  <si>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</si>
  <si>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</si>
  <si>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</si>
  <si>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</si>
  <si>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</si>
  <si>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</si>
  <si>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</si>
  <si>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</si>
  <si>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</si>
  <si>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</si>
  <si>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</si>
  <si>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</si>
  <si>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</si>
  <si>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</si>
  <si>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</si>
  <si>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</si>
  <si>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</si>
  <si>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</si>
  <si>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</si>
  <si>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</si>
  <si>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</si>
  <si>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</si>
  <si>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</si>
  <si>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</si>
  <si>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</si>
  <si>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</si>
  <si>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</si>
  <si>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</si>
  <si>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</si>
  <si>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</si>
  <si>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</si>
  <si>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</si>
  <si>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</si>
  <si>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</si>
  <si>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</si>
  <si>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</si>
  <si>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</si>
  <si>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</si>
  <si>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</si>
  <si>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</si>
  <si>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</si>
  <si>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</si>
  <si>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</si>
  <si>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</si>
  <si>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</si>
  <si>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</si>
  <si>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</si>
  <si>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</si>
  <si>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</si>
  <si>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</si>
  <si>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</si>
  <si>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</si>
  <si>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</si>
  <si>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</si>
  <si>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</si>
  <si>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</si>
  <si>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</si>
  <si>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</si>
  <si>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</si>
  <si>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</si>
  <si>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</si>
  <si>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</si>
  <si>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</si>
  <si>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</si>
  <si>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</si>
  <si>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</si>
  <si>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</si>
  <si>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</si>
  <si>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</si>
  <si>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</si>
  <si>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</si>
  <si>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</si>
  <si>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</si>
  <si>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</si>
  <si>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</si>
  <si>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</si>
  <si>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</si>
  <si>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</si>
  <si>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</si>
  <si>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</si>
  <si>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</si>
  <si>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</si>
  <si>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</si>
  <si>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</si>
  <si>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</si>
  <si>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</si>
  <si>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</si>
  <si>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</si>
  <si>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</si>
  <si>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</si>
  <si>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</si>
  <si>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</si>
  <si>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</si>
  <si>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</si>
  <si>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</si>
  <si>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</si>
  <si>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</si>
  <si>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</si>
  <si>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</si>
  <si>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</si>
  <si>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</si>
  <si>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</si>
  <si>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</si>
  <si>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</si>
  <si>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</si>
  <si>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</si>
  <si>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</si>
  <si>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</si>
  <si>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</si>
  <si>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</si>
  <si>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</si>
  <si>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</si>
  <si>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</si>
  <si>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</si>
  <si>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</si>
  <si>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</si>
  <si>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</si>
  <si>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</si>
  <si>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</si>
  <si>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</si>
  <si>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</si>
  <si>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</si>
  <si>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</si>
  <si>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</si>
  <si>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</si>
  <si>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</si>
  <si>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</si>
  <si>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</si>
  <si>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</si>
  <si>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</si>
  <si>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</si>
  <si>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</si>
  <si>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</si>
  <si>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</si>
  <si>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</si>
  <si>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</si>
  <si>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</si>
  <si>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</si>
  <si>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</si>
  <si>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</si>
  <si>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</si>
  <si>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</si>
  <si>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</si>
  <si>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</si>
  <si>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</si>
  <si>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</si>
  <si>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</si>
  <si>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</si>
  <si>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</si>
  <si>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</si>
  <si>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</si>
  <si>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</si>
  <si>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</si>
  <si>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</si>
  <si>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</si>
  <si>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</si>
  <si>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</si>
  <si>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</si>
  <si>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</si>
  <si>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</si>
  <si>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</si>
  <si>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</si>
  <si>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</si>
  <si>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</si>
  <si>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</si>
  <si>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</si>
  <si>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</si>
  <si>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</si>
  <si>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</si>
  <si>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</si>
  <si>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</si>
  <si>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</si>
  <si>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</si>
  <si>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</si>
  <si>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</si>
  <si>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</si>
  <si>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</si>
  <si>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</si>
  <si>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</si>
  <si>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</si>
  <si>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</si>
  <si>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</si>
  <si>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</si>
  <si>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</si>
  <si>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</si>
  <si>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</si>
  <si>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</si>
  <si>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</si>
  <si>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</si>
  <si>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</si>
  <si>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</si>
  <si>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</si>
  <si>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</si>
  <si>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</si>
  <si>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</si>
  <si>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</si>
  <si>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</si>
  <si>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</si>
  <si>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</si>
  <si>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</si>
  <si>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</si>
  <si>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</si>
  <si>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</si>
  <si>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</si>
  <si>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</si>
  <si>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</si>
  <si>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</si>
  <si>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</si>
  <si>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</si>
  <si>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</si>
  <si>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</si>
  <si>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</si>
  <si>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</si>
  <si>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</si>
  <si>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</si>
  <si>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</si>
  <si>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</si>
  <si>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</si>
  <si>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</si>
  <si>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</si>
  <si>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</si>
  <si>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</si>
  <si>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</si>
  <si>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</si>
  <si>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</si>
  <si>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</si>
  <si>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</si>
  <si>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</si>
  <si>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</si>
  <si>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</si>
  <si>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</si>
  <si>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</si>
  <si>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</si>
  <si>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</si>
  <si>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</si>
  <si>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</si>
  <si>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</si>
  <si>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</si>
  <si>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</si>
  <si>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</si>
  <si>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</si>
  <si>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</si>
  <si>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</si>
  <si>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</si>
  <si>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</si>
  <si>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</si>
  <si>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</si>
  <si>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</si>
  <si>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</si>
  <si>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</si>
  <si>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</si>
  <si>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</si>
  <si>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</si>
  <si>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</si>
  <si>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</si>
  <si>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</si>
  <si>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</si>
  <si>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</si>
  <si>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</si>
  <si>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</si>
  <si>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</si>
  <si>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</si>
  <si>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</si>
  <si>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</si>
  <si>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</si>
  <si>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</si>
  <si>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</si>
  <si>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</si>
  <si>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</si>
  <si>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</si>
  <si>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</si>
  <si>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</si>
  <si>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</si>
  <si>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</si>
  <si>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</si>
  <si>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</si>
  <si>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</si>
  <si>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</si>
  <si>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</si>
  <si>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</si>
  <si>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</si>
  <si>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</si>
  <si>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</si>
  <si>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</si>
  <si>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</si>
  <si>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</si>
  <si>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</si>
  <si>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</si>
  <si>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</si>
  <si>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</si>
  <si>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</si>
  <si>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</si>
  <si>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</si>
  <si>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</si>
  <si>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</si>
  <si>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</si>
  <si>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</si>
  <si>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</si>
  <si>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</si>
  <si>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</si>
  <si>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</si>
  <si>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</si>
  <si>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</si>
  <si>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</si>
  <si>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</si>
  <si>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</si>
  <si>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</si>
  <si>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</si>
  <si>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</si>
  <si>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</si>
  <si>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</si>
  <si>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</si>
  <si>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</si>
  <si>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</si>
  <si>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</si>
  <si>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</si>
  <si>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</si>
  <si>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</si>
  <si>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</si>
  <si>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</si>
  <si>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</si>
  <si>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</si>
  <si>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</si>
  <si>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</si>
  <si>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</si>
  <si>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</si>
  <si>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</si>
  <si>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</si>
  <si>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</si>
  <si>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</si>
  <si>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</si>
  <si>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</si>
  <si>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</si>
  <si>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</si>
  <si>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</si>
  <si>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</si>
  <si>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</si>
  <si>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</si>
  <si>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</si>
  <si>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</si>
  <si>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</si>
  <si>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</si>
  <si>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</si>
  <si>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</si>
  <si>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</si>
  <si>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</si>
  <si>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</si>
  <si>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</si>
  <si>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</si>
  <si>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</si>
  <si>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</si>
  <si>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</si>
  <si>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</si>
  <si>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</si>
  <si>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</si>
  <si>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</si>
  <si>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</si>
  <si>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</si>
  <si>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</si>
  <si>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</si>
  <si>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</si>
  <si>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</si>
  <si>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</si>
  <si>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</si>
  <si>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</si>
  <si>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</si>
  <si>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</si>
  <si>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</si>
  <si>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</si>
  <si>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</si>
  <si>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</si>
  <si>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</si>
  <si>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</si>
  <si>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</si>
  <si>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</si>
  <si>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</si>
  <si>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</si>
  <si>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</si>
  <si>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</si>
  <si>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</si>
  <si>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</si>
  <si>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</si>
  <si>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</si>
  <si>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</si>
  <si>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</si>
  <si>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</si>
  <si>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</si>
  <si>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</si>
  <si>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</si>
  <si>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</si>
  <si>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</si>
  <si>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</si>
  <si>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</si>
  <si>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</si>
  <si>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</si>
  <si>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</si>
  <si>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</si>
  <si>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</si>
  <si>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</si>
  <si>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</si>
  <si>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</si>
  <si>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</si>
  <si>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</si>
  <si>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</si>
  <si>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</si>
  <si>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</si>
  <si>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</si>
  <si>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</si>
  <si>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</si>
  <si>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</si>
  <si>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</si>
  <si>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</si>
  <si>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</si>
  <si>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</si>
  <si>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</si>
  <si>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</si>
  <si>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</si>
  <si>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</si>
  <si>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</si>
  <si>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</si>
  <si>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</si>
  <si>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</si>
  <si>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</si>
  <si>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</si>
  <si>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</si>
  <si>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</si>
  <si>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</si>
  <si>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</si>
  <si>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</si>
  <si>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</si>
  <si>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</si>
  <si>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</si>
  <si>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</si>
  <si>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</si>
  <si>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</si>
  <si>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</si>
  <si>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</si>
  <si>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</si>
  <si>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</si>
  <si>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</si>
  <si>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</si>
  <si>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</si>
  <si>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</si>
  <si>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</si>
  <si>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</si>
  <si>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</si>
  <si>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</si>
  <si>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</si>
  <si>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</si>
  <si>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</si>
  <si>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</si>
  <si>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</si>
  <si>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</si>
  <si>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</si>
  <si>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</si>
  <si>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</si>
  <si>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</si>
  <si>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</si>
  <si>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</si>
  <si>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</si>
  <si>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</si>
  <si>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</si>
  <si>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</si>
  <si>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</si>
  <si>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</si>
  <si>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</si>
  <si>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</si>
  <si>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</si>
  <si>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</si>
  <si>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</si>
  <si>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</si>
  <si>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</si>
  <si>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</si>
  <si>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</si>
  <si>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</si>
  <si>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</si>
  <si>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</si>
  <si>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</si>
  <si>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</si>
  <si>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</si>
  <si>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</si>
  <si>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</si>
  <si>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</si>
  <si>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</si>
  <si>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</si>
  <si>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</si>
  <si>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</si>
  <si>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</si>
  <si>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</si>
  <si>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</si>
  <si>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</si>
  <si>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</si>
  <si>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</si>
  <si>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</si>
  <si>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</si>
  <si>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</si>
  <si>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</si>
  <si>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</si>
  <si>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</si>
  <si>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</si>
  <si>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</si>
  <si>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</si>
  <si>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</si>
  <si>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</si>
  <si>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</si>
  <si>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</si>
  <si>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</si>
  <si>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</si>
  <si>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</si>
  <si>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</si>
  <si>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</si>
  <si>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</si>
  <si>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</si>
  <si>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</si>
  <si>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</si>
  <si>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</si>
  <si>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</si>
  <si>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</si>
  <si>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</si>
  <si>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</si>
  <si>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</si>
  <si>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</si>
  <si>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</si>
  <si>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</si>
  <si>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</si>
  <si>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</si>
  <si>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</si>
  <si>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</si>
  <si>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</si>
  <si>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</si>
  <si>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</si>
  <si>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</si>
  <si>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</si>
  <si>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</si>
  <si>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</si>
  <si>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</si>
  <si>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</si>
  <si>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</si>
  <si>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</si>
  <si>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</si>
  <si>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</si>
  <si>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</si>
  <si>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</si>
  <si>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</si>
  <si>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</si>
  <si>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</si>
  <si>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</si>
  <si>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</si>
  <si>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</si>
  <si>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</si>
  <si>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</si>
  <si>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</si>
  <si>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</si>
  <si>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</si>
  <si>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</si>
  <si>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</si>
  <si>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</si>
  <si>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</si>
  <si>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</si>
  <si>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</si>
  <si>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</si>
  <si>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</si>
  <si>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</si>
  <si>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</si>
  <si>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</si>
  <si>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</si>
  <si>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</si>
  <si>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</si>
  <si>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</si>
  <si>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</si>
  <si>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</si>
  <si>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</si>
  <si>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</si>
  <si>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</si>
  <si>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</si>
  <si>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</si>
  <si>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</si>
  <si>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</si>
  <si>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</si>
  <si>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</si>
  <si>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</si>
  <si>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</si>
  <si>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</si>
  <si>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</si>
  <si>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</si>
  <si>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</si>
  <si>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</si>
  <si>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</si>
  <si>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</si>
  <si>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</si>
  <si>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</si>
  <si>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</si>
  <si>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</si>
  <si>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</si>
  <si>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</si>
  <si>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</si>
  <si>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</si>
  <si>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</si>
  <si>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</si>
  <si>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</si>
  <si>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</si>
  <si>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</si>
  <si>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</si>
  <si>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</si>
  <si>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</si>
  <si>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</si>
  <si>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</si>
  <si>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</si>
  <si>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</si>
  <si>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</si>
  <si>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</si>
  <si>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</si>
  <si>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</si>
  <si>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</si>
  <si>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</si>
  <si>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</si>
  <si>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</si>
  <si>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</si>
  <si>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</si>
  <si>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</si>
  <si>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</si>
  <si>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</si>
  <si>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</si>
  <si>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</si>
  <si>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</si>
  <si>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</si>
  <si>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</si>
  <si>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</si>
  <si>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</si>
  <si>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</si>
  <si>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</si>
  <si>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</si>
  <si>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</si>
  <si>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</si>
  <si>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</si>
  <si>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</si>
  <si>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</si>
  <si>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</si>
  <si>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</si>
  <si>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</si>
  <si>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</si>
  <si>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</si>
  <si>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</si>
  <si>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</si>
  <si>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</si>
  <si>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</si>
  <si>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</si>
  <si>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</si>
  <si>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</si>
  <si>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</si>
  <si>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</si>
  <si>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</si>
  <si>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</si>
  <si>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</si>
  <si>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</si>
  <si>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</si>
  <si>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</si>
  <si>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</si>
  <si>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</si>
  <si>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</si>
  <si>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</si>
  <si>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</si>
  <si>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</si>
  <si>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</si>
  <si>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</si>
  <si>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</si>
  <si>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</si>
  <si>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</si>
  <si>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</si>
  <si>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</si>
  <si>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</si>
  <si>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</si>
  <si>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</si>
  <si>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</si>
  <si>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</si>
  <si>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</si>
  <si>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</si>
  <si>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</si>
  <si>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</si>
  <si>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</si>
  <si>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</si>
  <si>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</si>
  <si>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</si>
  <si>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</si>
  <si>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</si>
  <si>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</si>
  <si>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</si>
  <si>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</si>
  <si>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</si>
  <si>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</si>
  <si>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</si>
  <si>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</si>
  <si>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</si>
  <si>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</si>
  <si>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</si>
  <si>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</si>
  <si>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</si>
  <si>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</si>
  <si>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</si>
  <si>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</si>
  <si>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</si>
  <si>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</si>
  <si>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</si>
  <si>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</si>
  <si>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</si>
  <si>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</si>
  <si>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</si>
  <si>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</si>
  <si>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</si>
  <si>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</si>
  <si>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</si>
  <si>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</si>
  <si>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</si>
  <si>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</si>
  <si>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</si>
  <si>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</si>
  <si>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</si>
  <si>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</si>
  <si>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</si>
  <si>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</si>
  <si>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</si>
  <si>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</si>
  <si>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</si>
  <si>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</si>
  <si>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</si>
  <si>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</si>
  <si>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</si>
  <si>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</si>
  <si>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</si>
  <si>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</si>
  <si>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</si>
  <si>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</si>
  <si>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</si>
  <si>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</si>
  <si>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</si>
  <si>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</si>
  <si>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</si>
  <si>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</si>
  <si>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</si>
  <si>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</si>
  <si>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</si>
  <si>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</si>
  <si>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</si>
  <si>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</si>
  <si>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</si>
  <si>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</si>
  <si>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</si>
  <si>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</si>
  <si>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</si>
  <si>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</si>
  <si>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</si>
  <si>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</si>
  <si>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</si>
  <si>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</si>
  <si>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</si>
  <si>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</si>
  <si>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</si>
  <si>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</si>
  <si>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</si>
  <si>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</si>
  <si>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</si>
  <si>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</si>
  <si>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</si>
  <si>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</si>
  <si>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</si>
  <si>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</si>
  <si>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</si>
  <si>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</si>
  <si>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</si>
  <si>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</si>
  <si>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</si>
  <si>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</si>
  <si>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</si>
  <si>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</si>
  <si>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</si>
  <si>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</si>
  <si>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</si>
  <si>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</si>
  <si>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</si>
  <si>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</si>
  <si>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</si>
  <si>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</si>
  <si>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</si>
  <si>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</si>
  <si>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</si>
  <si>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</si>
  <si>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</si>
  <si>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</si>
  <si>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</si>
  <si>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</si>
  <si>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</si>
  <si>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</si>
  <si>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</si>
  <si>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</si>
  <si>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</si>
  <si>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</si>
  <si>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</si>
  <si>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</si>
  <si>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</si>
  <si>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</si>
  <si>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</si>
  <si>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</si>
  <si>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</si>
  <si>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</si>
  <si>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</si>
  <si>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</si>
  <si>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</si>
  <si>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</si>
  <si>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</si>
  <si>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</si>
  <si>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</si>
  <si>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</si>
  <si>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</si>
  <si>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</si>
  <si>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</si>
  <si>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</si>
  <si>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</si>
  <si>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</si>
  <si>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</si>
  <si>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</si>
  <si>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</si>
  <si>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</si>
  <si>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</si>
  <si>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</si>
  <si>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</si>
  <si>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</si>
  <si>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</si>
  <si>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</si>
  <si>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</si>
  <si>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</si>
  <si>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</si>
  <si>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</si>
  <si>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</si>
  <si>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</si>
  <si>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</si>
  <si>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</si>
  <si>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</si>
  <si>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</si>
  <si>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</si>
  <si>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</si>
  <si>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</si>
  <si>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</si>
  <si>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</si>
  <si>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</si>
  <si>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</si>
  <si>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</si>
  <si>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</si>
  <si>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</si>
  <si>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</si>
  <si>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</si>
  <si>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</si>
  <si>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</si>
  <si>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</si>
  <si>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</si>
  <si>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</si>
  <si>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</si>
  <si>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</si>
  <si>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</si>
  <si>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</si>
  <si>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</si>
  <si>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</si>
  <si>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</si>
  <si>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</si>
  <si>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</si>
  <si>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</si>
  <si>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</si>
  <si>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</si>
  <si>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</si>
  <si>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</si>
  <si>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</si>
  <si>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</si>
  <si>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</si>
  <si>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</si>
  <si>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</si>
  <si>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</si>
  <si>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</si>
  <si>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</si>
  <si>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</si>
  <si>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</si>
  <si>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</si>
  <si>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</si>
  <si>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</si>
  <si>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</si>
  <si>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</si>
  <si>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</si>
  <si>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</si>
  <si>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</si>
  <si>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</si>
  <si>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</si>
  <si>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</si>
  <si>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</si>
  <si>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</si>
  <si>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</si>
  <si>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</si>
  <si>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</si>
  <si>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</si>
  <si>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</si>
  <si>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</si>
  <si>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</si>
  <si>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</si>
  <si>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</si>
  <si>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</si>
  <si>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</si>
  <si>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</si>
  <si>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</si>
  <si>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</si>
  <si>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</si>
  <si>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</si>
  <si>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</si>
  <si>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</si>
  <si>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</si>
  <si>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</si>
  <si>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</si>
  <si>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</si>
  <si>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</si>
  <si>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</si>
  <si>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</si>
  <si>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</si>
  <si>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</si>
  <si>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</si>
  <si>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</si>
  <si>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</si>
  <si>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</si>
  <si>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</si>
  <si>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</si>
  <si>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</si>
  <si>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</si>
  <si>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</si>
  <si>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</si>
  <si>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</si>
  <si>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</si>
  <si>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</si>
  <si>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</si>
  <si>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</si>
  <si>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</si>
  <si>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</si>
  <si>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</si>
  <si>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</si>
  <si>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</si>
  <si>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</si>
  <si>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</si>
  <si>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</si>
  <si>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</si>
  <si>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</si>
  <si>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</si>
  <si>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</si>
  <si>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</si>
  <si>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</si>
  <si>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</si>
  <si>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</si>
  <si>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</si>
  <si>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</si>
  <si>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</si>
  <si>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</si>
  <si>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</si>
  <si>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</si>
  <si>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</si>
  <si>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</si>
  <si>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</si>
  <si>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</si>
  <si>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</si>
  <si>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</si>
  <si>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</si>
  <si>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</si>
  <si>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</si>
  <si>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</si>
  <si>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</si>
  <si>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</si>
  <si>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</si>
  <si>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</si>
  <si>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</si>
  <si>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</si>
  <si>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</si>
  <si>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</si>
  <si>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</si>
  <si>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</si>
  <si>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</si>
  <si>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</si>
  <si>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</si>
  <si>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</si>
  <si>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</si>
  <si>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</si>
  <si>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</si>
  <si>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</si>
  <si>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</si>
  <si>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</si>
  <si>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</si>
  <si>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</si>
  <si>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</si>
  <si>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</si>
  <si>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</si>
  <si>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</si>
  <si>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</si>
  <si>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</si>
  <si>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</si>
  <si>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</si>
  <si>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</si>
  <si>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</si>
  <si>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</si>
  <si>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</si>
  <si>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</si>
  <si>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</si>
  <si>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</si>
  <si>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</si>
  <si>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</si>
  <si>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</si>
  <si>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</si>
  <si>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</si>
  <si>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</si>
  <si>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</si>
  <si>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</si>
  <si>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</si>
  <si>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</si>
  <si>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</si>
  <si>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</si>
  <si>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</si>
  <si>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</si>
  <si>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</si>
  <si>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</si>
  <si>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</si>
  <si>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</si>
  <si>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</si>
  <si>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</si>
  <si>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</si>
  <si>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</si>
  <si>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</si>
  <si>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</si>
  <si>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</si>
  <si>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</si>
  <si>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</si>
  <si>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</si>
  <si>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</si>
  <si>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</si>
  <si>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</si>
  <si>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</si>
  <si>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</si>
  <si>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</si>
  <si>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</si>
  <si>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</si>
  <si>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</si>
  <si>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</si>
  <si>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</si>
  <si>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</si>
  <si>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</si>
  <si>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</si>
  <si>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</si>
  <si>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</si>
  <si>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</si>
  <si>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</si>
  <si>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</si>
  <si>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</si>
  <si>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</si>
  <si>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</si>
  <si>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</si>
  <si>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</si>
  <si>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</si>
  <si>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</si>
  <si>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</si>
  <si>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</si>
  <si>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</si>
  <si>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</si>
  <si>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</si>
  <si>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</si>
  <si>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</si>
  <si>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</si>
  <si>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</si>
  <si>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</si>
  <si>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</si>
  <si>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</si>
  <si>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</si>
  <si>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</si>
  <si>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</si>
  <si>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</si>
  <si>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</si>
  <si>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</si>
  <si>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</si>
  <si>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</si>
  <si>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</si>
  <si>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</si>
  <si>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</si>
  <si>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</si>
  <si>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</si>
  <si>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</si>
  <si>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</si>
  <si>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</si>
  <si>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</si>
  <si>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</si>
  <si>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</si>
  <si>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</si>
  <si>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</si>
  <si>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</si>
  <si>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</si>
  <si>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</si>
  <si>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</si>
  <si>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</si>
  <si>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</si>
  <si>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</si>
  <si>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</si>
  <si>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</si>
  <si>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</si>
  <si>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</si>
  <si>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</si>
  <si>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</si>
  <si>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</si>
  <si>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</si>
  <si>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</si>
  <si>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</si>
  <si>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</si>
  <si>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</si>
  <si>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</si>
  <si>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</si>
  <si>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</si>
  <si>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</si>
  <si>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</si>
  <si>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</si>
  <si>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</si>
  <si>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</si>
  <si>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</si>
  <si>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</si>
  <si>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</si>
  <si>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</si>
  <si>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</si>
  <si>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</si>
  <si>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</si>
  <si>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</si>
  <si>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</si>
  <si>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</si>
  <si>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</si>
  <si>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</si>
  <si>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</si>
  <si>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</si>
  <si>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</si>
  <si>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</si>
  <si>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</si>
  <si>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</si>
  <si>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</si>
  <si>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</si>
  <si>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</si>
  <si>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</si>
  <si>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</si>
  <si>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</si>
  <si>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</si>
  <si>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</si>
  <si>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</si>
  <si>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</si>
  <si>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</si>
  <si>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</si>
  <si>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</si>
  <si>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</si>
  <si>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</si>
  <si>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</si>
  <si>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</si>
  <si>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</si>
  <si>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</si>
  <si>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</si>
  <si>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</si>
  <si>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</si>
  <si>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</si>
  <si>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</si>
  <si>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</si>
  <si>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</si>
  <si>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</si>
  <si>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</si>
  <si>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</si>
  <si>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</si>
  <si>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</si>
  <si>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</si>
  <si>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</si>
  <si>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</si>
  <si>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</si>
  <si>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</si>
  <si>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</si>
  <si>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</si>
  <si>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</si>
  <si>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</si>
  <si>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</si>
  <si>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</si>
  <si>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</si>
  <si>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</si>
  <si>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</si>
  <si>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</si>
  <si>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</si>
  <si>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</si>
  <si>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</si>
  <si>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</si>
  <si>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</si>
  <si>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</si>
  <si>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</si>
  <si>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</si>
  <si>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</si>
  <si>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</si>
  <si>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</si>
  <si>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</si>
  <si>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</si>
  <si>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</si>
  <si>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</si>
  <si>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</si>
  <si>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</si>
  <si>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</si>
  <si>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</si>
  <si>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</si>
  <si>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</si>
  <si>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</si>
  <si>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</si>
  <si>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</si>
  <si>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</si>
  <si>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</si>
  <si>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</si>
  <si>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</si>
  <si>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</si>
  <si>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</si>
  <si>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</si>
  <si>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</si>
  <si>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</si>
  <si>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</si>
  <si>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</si>
  <si>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</si>
  <si>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</si>
  <si>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</si>
  <si>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</si>
  <si>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</si>
  <si>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</si>
  <si>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</si>
  <si>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</si>
  <si>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</si>
  <si>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</si>
  <si>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</si>
  <si>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</si>
  <si>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</si>
  <si>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</si>
  <si>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</si>
  <si>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</si>
  <si>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</si>
  <si>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</si>
  <si>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</si>
  <si>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</si>
  <si>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</si>
  <si>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</si>
  <si>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</si>
  <si>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</si>
  <si>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</si>
  <si>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</si>
  <si>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</si>
  <si>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</si>
  <si>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</si>
  <si>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</si>
  <si>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</si>
  <si>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</si>
  <si>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</si>
  <si>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</si>
  <si>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</si>
  <si>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</si>
  <si>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</si>
  <si>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</si>
  <si>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</si>
  <si>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</si>
  <si>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</si>
  <si>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</si>
  <si>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</si>
  <si>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</si>
  <si>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</si>
  <si>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</si>
  <si>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</si>
  <si>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</si>
  <si>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</si>
  <si>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</si>
  <si>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</si>
  <si>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</si>
  <si>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</si>
  <si>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</si>
  <si>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</si>
  <si>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</si>
  <si>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</si>
  <si>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</si>
  <si>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</si>
  <si>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</si>
  <si>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</si>
  <si>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</si>
  <si>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</si>
  <si>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</si>
  <si>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</si>
  <si>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</si>
  <si>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</si>
  <si>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</si>
  <si>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</si>
  <si>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</si>
  <si>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</si>
  <si>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</si>
  <si>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</si>
  <si>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</si>
  <si>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</si>
  <si>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</si>
  <si>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</si>
  <si>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</si>
  <si>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</si>
  <si>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</si>
  <si>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</si>
  <si>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</si>
  <si>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</si>
  <si>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</si>
  <si>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</si>
  <si>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</si>
  <si>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</si>
  <si>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</si>
  <si>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</si>
  <si>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</si>
  <si>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</si>
  <si>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</si>
  <si>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</si>
  <si>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</si>
  <si>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</si>
  <si>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</si>
  <si>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</si>
  <si>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</si>
  <si>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</si>
  <si>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</si>
  <si>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</si>
  <si>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</si>
  <si>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</si>
  <si>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</si>
  <si>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</si>
  <si>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</si>
  <si>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</si>
  <si>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</si>
  <si>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</si>
  <si>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</si>
  <si>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</si>
  <si>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</si>
  <si>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</si>
  <si>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</si>
  <si>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</si>
  <si>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</si>
  <si>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</si>
  <si>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</si>
  <si>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</si>
  <si>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</si>
  <si>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</si>
  <si>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</si>
  <si>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</si>
  <si>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</si>
  <si>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</si>
  <si>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</si>
  <si>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</si>
  <si>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</si>
  <si>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</si>
  <si>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</si>
  <si>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</si>
  <si>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</si>
  <si>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</si>
  <si>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</si>
  <si>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</si>
  <si>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</si>
  <si>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</si>
  <si>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</si>
  <si>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</si>
  <si>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</si>
  <si>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</si>
  <si>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</si>
  <si>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</si>
  <si>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</si>
  <si>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</si>
  <si>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</si>
  <si>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</si>
  <si>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</si>
  <si>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</si>
  <si>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</si>
  <si>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</si>
  <si>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</si>
  <si>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</si>
  <si>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</si>
  <si>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</si>
  <si>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</si>
  <si>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</si>
  <si>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</si>
  <si>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</si>
  <si>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</si>
  <si>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</si>
  <si>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</si>
  <si>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</si>
  <si>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</si>
  <si>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</si>
  <si>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</si>
  <si>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</si>
  <si>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</si>
  <si>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</si>
  <si>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</si>
  <si>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</si>
  <si>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</si>
  <si>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</si>
  <si>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</si>
  <si>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</si>
  <si>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</si>
  <si>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</si>
  <si>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</si>
  <si>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</si>
  <si>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</si>
  <si>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</si>
  <si>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</si>
  <si>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</si>
  <si>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</si>
  <si>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</si>
  <si>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</si>
  <si>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</si>
  <si>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</si>
  <si>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</si>
  <si>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</si>
  <si>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</si>
  <si>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</si>
  <si>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</si>
  <si>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</si>
  <si>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</si>
  <si>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</si>
  <si>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</si>
  <si>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</si>
  <si>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</si>
  <si>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</si>
  <si>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</si>
  <si>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</si>
  <si>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</si>
  <si>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</si>
  <si>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</si>
  <si>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</si>
  <si>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</si>
  <si>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</si>
  <si>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</si>
  <si>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</si>
  <si>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</si>
  <si>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</si>
  <si>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</si>
  <si>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</si>
  <si>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</si>
  <si>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</si>
  <si>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</si>
  <si>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</si>
  <si>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</si>
  <si>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</si>
  <si>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</si>
  <si>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</si>
  <si>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</si>
  <si>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</si>
  <si>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</si>
  <si>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</si>
  <si>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</si>
  <si>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</si>
  <si>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</si>
  <si>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</si>
  <si>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</si>
  <si>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</si>
  <si>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</si>
  <si>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</si>
  <si>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</si>
  <si>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</si>
  <si>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</si>
  <si>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</si>
  <si>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</si>
  <si>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</si>
  <si>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</si>
  <si>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</si>
  <si>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</si>
  <si>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</si>
  <si>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</si>
  <si>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</si>
  <si>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</si>
  <si>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</si>
  <si>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</si>
  <si>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</si>
  <si>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</si>
  <si>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</si>
  <si>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</si>
  <si>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</si>
  <si>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</si>
  <si>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</si>
  <si>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</si>
  <si>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</si>
  <si>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</si>
  <si>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</si>
  <si>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</si>
  <si>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</si>
  <si>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</si>
  <si>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</si>
  <si>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</si>
  <si>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</si>
  <si>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</si>
  <si>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</si>
  <si>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</si>
  <si>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</si>
  <si>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</si>
  <si>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</si>
  <si>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</si>
  <si>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</si>
  <si>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</si>
  <si>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</si>
  <si>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</si>
  <si>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</si>
  <si>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</si>
  <si>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</si>
  <si>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</si>
  <si>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</si>
  <si>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</si>
  <si>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</si>
  <si>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</si>
  <si>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</si>
  <si>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</si>
  <si>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</si>
  <si>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</si>
  <si>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</si>
  <si>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</si>
  <si>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</si>
  <si>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</si>
  <si>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</si>
  <si>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</si>
  <si>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</si>
  <si>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</si>
  <si>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</si>
  <si>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</si>
  <si>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</si>
  <si>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</si>
  <si>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</si>
  <si>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</si>
  <si>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</si>
  <si>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</si>
  <si>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</si>
  <si>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</si>
  <si>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</si>
  <si>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</si>
  <si>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</si>
  <si>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</si>
  <si>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</si>
  <si>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</si>
  <si>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</si>
  <si>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</si>
  <si>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</si>
  <si>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</si>
  <si>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</si>
  <si>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</si>
  <si>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</si>
  <si>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</si>
  <si>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</si>
  <si>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</si>
  <si>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</si>
  <si>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</si>
  <si>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</si>
  <si>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</si>
  <si>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</si>
  <si>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</si>
  <si>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</si>
  <si>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</si>
  <si>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</si>
  <si>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</si>
  <si>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</si>
  <si>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</si>
  <si>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</si>
  <si>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</si>
  <si>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</si>
  <si>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</si>
  <si>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</si>
  <si>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</si>
  <si>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</si>
  <si>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</si>
  <si>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</si>
  <si>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</si>
  <si>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</si>
  <si>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</si>
  <si>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</si>
  <si>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</si>
  <si>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</si>
  <si>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</si>
  <si>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</si>
  <si>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</si>
  <si>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</si>
  <si>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</si>
  <si>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</si>
  <si>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</si>
  <si>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</si>
  <si>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</si>
  <si>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</si>
  <si>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</si>
  <si>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</si>
  <si>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</si>
  <si>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</si>
  <si>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</si>
  <si>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</si>
  <si>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</si>
  <si>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</si>
  <si>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</si>
  <si>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</si>
  <si>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</si>
  <si>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</si>
  <si>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</si>
  <si>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</si>
  <si>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</si>
  <si>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</si>
  <si>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</si>
  <si>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</si>
  <si>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</si>
  <si>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</si>
  <si>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</si>
  <si>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</si>
  <si>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</si>
  <si>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</si>
  <si>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</si>
  <si>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</si>
  <si>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</si>
  <si>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</si>
  <si>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</si>
  <si>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</si>
  <si>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</si>
  <si>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</si>
  <si>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</si>
  <si>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</si>
  <si>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</si>
  <si>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</si>
  <si>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</si>
  <si>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</si>
  <si>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</si>
  <si>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</si>
  <si>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</si>
  <si>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</si>
  <si>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</si>
  <si>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</si>
  <si>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</si>
  <si>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</si>
  <si>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</si>
  <si>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</si>
  <si>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</si>
  <si>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</si>
  <si>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</si>
  <si>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</si>
  <si>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</si>
  <si>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</si>
  <si>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</si>
  <si>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</si>
  <si>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</si>
  <si>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</si>
  <si>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</si>
  <si>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</si>
  <si>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</si>
  <si>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</si>
  <si>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</si>
  <si>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</si>
  <si>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</si>
  <si>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</si>
  <si>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</si>
  <si>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</si>
  <si>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</si>
  <si>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</si>
  <si>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</si>
  <si>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</si>
  <si>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</si>
  <si>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</si>
  <si>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</si>
  <si>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</si>
  <si>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</si>
  <si>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</si>
  <si>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</si>
  <si>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</si>
  <si>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</si>
  <si>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</si>
  <si>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</si>
  <si>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</si>
  <si>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</si>
  <si>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</si>
  <si>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</si>
  <si>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</si>
  <si>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</si>
  <si>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</si>
  <si>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</si>
  <si>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</si>
  <si>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</si>
  <si>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</si>
  <si>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</si>
  <si>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</si>
  <si>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</si>
  <si>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</si>
  <si>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</si>
  <si>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</si>
  <si>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</si>
  <si>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</si>
  <si>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</si>
  <si>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</si>
  <si>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</si>
  <si>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</si>
  <si>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</si>
  <si>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</si>
  <si>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</si>
  <si>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</si>
  <si>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</si>
  <si>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</si>
  <si>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</si>
  <si>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</si>
  <si>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</si>
  <si>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</si>
  <si>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</si>
  <si>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</si>
  <si>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</si>
  <si>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</si>
  <si>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</si>
  <si>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</si>
  <si>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</si>
  <si>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</si>
  <si>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</si>
  <si>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</si>
  <si>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</si>
  <si>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</si>
  <si>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</si>
  <si>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</si>
  <si>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</si>
  <si>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</si>
  <si>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</si>
  <si>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</si>
  <si>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</si>
  <si>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</si>
  <si>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</si>
  <si>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</si>
  <si>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</si>
  <si>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</si>
  <si>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</si>
  <si>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</si>
  <si>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</si>
  <si>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</si>
  <si>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</si>
  <si>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</si>
  <si>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</si>
  <si>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</si>
  <si>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</si>
  <si>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</si>
  <si>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</si>
  <si>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</si>
  <si>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</si>
  <si>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</si>
  <si>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</si>
  <si>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</si>
  <si>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</si>
  <si>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</si>
  <si>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</si>
  <si>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</si>
  <si>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</si>
  <si>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</si>
  <si>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</si>
  <si>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</si>
  <si>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</si>
  <si>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</si>
  <si>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</si>
  <si>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</si>
  <si>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</si>
  <si>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</si>
  <si>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</si>
  <si>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</si>
  <si>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</si>
  <si>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</si>
  <si>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</si>
  <si>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</si>
  <si>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</si>
  <si>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</si>
  <si>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</si>
  <si>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</si>
  <si>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</si>
  <si>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</si>
  <si>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</si>
  <si>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</si>
  <si>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</si>
  <si>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</si>
  <si>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</si>
  <si>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</si>
  <si>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</si>
  <si>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</si>
  <si>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</si>
  <si>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</si>
  <si>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</si>
  <si>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</si>
  <si>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</si>
  <si>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</si>
  <si>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</si>
  <si>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</si>
  <si>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</si>
  <si>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</si>
  <si>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</si>
  <si>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</si>
  <si>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</si>
  <si>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</si>
  <si>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</si>
  <si>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</si>
  <si>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</si>
  <si>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</si>
  <si>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</si>
  <si>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</si>
  <si>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</si>
  <si>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</si>
  <si>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</si>
  <si>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</si>
  <si>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</si>
  <si>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</si>
  <si>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</si>
  <si>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</si>
  <si>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</si>
  <si>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</si>
  <si>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</si>
  <si>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</si>
  <si>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</si>
  <si>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</si>
  <si>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</si>
  <si>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</si>
  <si>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</si>
  <si>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</si>
  <si>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</si>
  <si>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</si>
  <si>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</si>
  <si>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</si>
  <si>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</si>
  <si>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</si>
  <si>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</si>
  <si>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</si>
  <si>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</si>
  <si>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</si>
  <si>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</si>
  <si>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</si>
  <si>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</si>
  <si>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</si>
  <si>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</si>
  <si>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</si>
  <si>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</si>
  <si>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</si>
  <si>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</si>
  <si>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</si>
  <si>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</si>
  <si>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</si>
  <si>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</si>
  <si>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</si>
  <si>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</si>
  <si>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</si>
  <si>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</si>
  <si>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</si>
  <si>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</si>
  <si>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</si>
  <si>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</si>
  <si>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</si>
  <si>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</si>
  <si>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</si>
  <si>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</si>
  <si>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</si>
  <si>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</si>
  <si>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</si>
  <si>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</si>
  <si>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</si>
  <si>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</si>
  <si>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</si>
  <si>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</si>
  <si>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</si>
  <si>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</si>
  <si>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</si>
  <si>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</si>
  <si>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</si>
  <si>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</si>
  <si>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</si>
  <si>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</si>
  <si>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</si>
  <si>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</si>
  <si>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</si>
  <si>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</si>
  <si>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</si>
  <si>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</si>
  <si>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</si>
  <si>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</si>
  <si>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</si>
  <si>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</si>
  <si>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</si>
  <si>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</si>
  <si>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</si>
  <si>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</si>
  <si>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</si>
  <si>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</si>
  <si>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</si>
  <si>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</si>
  <si>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</si>
  <si>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</si>
  <si>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</si>
  <si>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</si>
  <si>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</si>
  <si>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</si>
  <si>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</si>
  <si>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</si>
  <si>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</si>
  <si>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</si>
  <si>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</si>
  <si>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</si>
  <si>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</si>
  <si>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</si>
  <si>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</si>
  <si>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</si>
  <si>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</si>
  <si>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</si>
  <si>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</si>
  <si>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</si>
  <si>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</si>
  <si>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</si>
  <si>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</si>
  <si>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</si>
  <si>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</si>
  <si>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</si>
  <si>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</si>
  <si>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</si>
  <si>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</si>
  <si>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</si>
  <si>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</si>
  <si>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</si>
  <si>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</si>
  <si>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</si>
  <si>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</si>
  <si>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</si>
  <si>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</si>
  <si>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</si>
  <si>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</si>
  <si>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</si>
  <si>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</si>
  <si>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</si>
  <si>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</si>
  <si>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</si>
  <si>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</si>
  <si>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</si>
  <si>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</si>
  <si>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</si>
  <si>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</si>
  <si>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</si>
  <si>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</si>
  <si>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</si>
  <si>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</si>
  <si>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</si>
  <si>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</si>
  <si>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</si>
  <si>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</si>
  <si>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</si>
  <si>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</si>
  <si>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</si>
  <si>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</si>
  <si>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</si>
  <si>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</si>
  <si>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</si>
  <si>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</si>
  <si>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</si>
  <si>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</si>
  <si>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</si>
  <si>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</si>
  <si>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</si>
  <si>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</si>
  <si>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</si>
  <si>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</si>
  <si>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</si>
  <si>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</si>
  <si>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</si>
  <si>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</si>
  <si>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</si>
  <si>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</si>
  <si>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</si>
  <si>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</si>
  <si>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</si>
  <si>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</si>
  <si>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</si>
  <si>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</si>
  <si>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</si>
  <si>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</si>
  <si>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</si>
  <si>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</si>
  <si>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</si>
  <si>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</si>
  <si>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</si>
  <si>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</si>
  <si>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</si>
  <si>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</si>
  <si>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</si>
  <si>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</si>
  <si>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</si>
  <si>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</si>
  <si>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</si>
  <si>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</si>
  <si>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</si>
  <si>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</si>
  <si>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</si>
  <si>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</si>
  <si>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</si>
  <si>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</si>
  <si>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</si>
  <si>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</si>
  <si>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</si>
  <si>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</si>
  <si>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</si>
  <si>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</si>
  <si>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</si>
  <si>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</si>
  <si>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</si>
  <si>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</si>
  <si>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</si>
  <si>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</si>
  <si>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</si>
  <si>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</si>
  <si>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</si>
  <si>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</si>
  <si>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</si>
  <si>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</si>
  <si>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</si>
  <si>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</si>
  <si>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</si>
  <si>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</si>
  <si>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</si>
  <si>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</si>
  <si>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</si>
  <si>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</si>
  <si>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</si>
  <si>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</si>
  <si>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</si>
  <si>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</si>
  <si>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</si>
  <si>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</si>
  <si>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</si>
  <si>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</si>
  <si>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</si>
  <si>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</si>
  <si>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</si>
  <si>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</si>
  <si>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</si>
  <si>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</si>
  <si>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</si>
  <si>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</si>
  <si>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</si>
  <si>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</si>
  <si>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</si>
  <si>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</si>
  <si>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</si>
  <si>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</si>
  <si>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</si>
  <si>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</si>
  <si>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</si>
  <si>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</si>
  <si>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</si>
  <si>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</si>
  <si>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</si>
  <si>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</si>
  <si>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</si>
  <si>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</si>
  <si>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</si>
  <si>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</si>
  <si>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</si>
  <si>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</si>
  <si>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</si>
  <si>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</si>
  <si>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</si>
  <si>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</si>
  <si>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</si>
  <si>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</si>
  <si>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</si>
  <si>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</si>
  <si>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</si>
  <si>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</si>
  <si>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</si>
  <si>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</si>
  <si>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</si>
  <si>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</si>
  <si>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</si>
  <si>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</si>
  <si>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</si>
  <si>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</si>
  <si>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</si>
  <si>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</si>
  <si>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</si>
  <si>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</si>
  <si>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</si>
  <si>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</si>
  <si>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</si>
  <si>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</si>
  <si>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</si>
  <si>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</si>
  <si>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</si>
  <si>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</si>
  <si>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</si>
  <si>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</si>
  <si>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</si>
  <si>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</si>
  <si>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</si>
  <si>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</si>
  <si>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</si>
  <si>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</si>
  <si>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</si>
  <si>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</si>
  <si>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</si>
  <si>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</si>
  <si>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</si>
  <si>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</si>
  <si>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</si>
  <si>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</si>
  <si>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</si>
  <si>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</si>
  <si>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</si>
  <si>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</si>
  <si>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</si>
  <si>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</si>
  <si>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</si>
  <si>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</si>
  <si>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</si>
  <si>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</si>
  <si>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</si>
  <si>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</si>
  <si>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</si>
  <si>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</si>
  <si>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</si>
  <si>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</si>
  <si>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</si>
  <si>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</si>
  <si>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</si>
  <si>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</si>
  <si>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</si>
  <si>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</si>
  <si>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</si>
  <si>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</si>
  <si>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</si>
  <si>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</si>
  <si>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</si>
  <si>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</si>
  <si>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</si>
  <si>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</si>
  <si>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</si>
  <si>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</si>
  <si>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</si>
  <si>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</si>
  <si>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</si>
  <si>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</si>
  <si>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</si>
  <si>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</si>
  <si>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</si>
  <si>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</si>
  <si>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</si>
  <si>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</si>
  <si>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</si>
  <si>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</si>
  <si>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</si>
  <si>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</si>
  <si>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</si>
  <si>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</si>
  <si>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</si>
  <si>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</si>
  <si>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</si>
  <si>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</si>
  <si>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</si>
  <si>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</si>
  <si>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</si>
  <si>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</si>
  <si>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</si>
  <si>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</si>
  <si>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</si>
  <si>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</si>
  <si>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</si>
  <si>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</si>
  <si>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</si>
  <si>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</si>
  <si>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</si>
  <si>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</si>
  <si>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</si>
  <si>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</si>
  <si>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</si>
  <si>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</si>
  <si>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</si>
  <si>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</si>
  <si>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</si>
  <si>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</si>
  <si>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</si>
  <si>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</si>
  <si>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</si>
  <si>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</si>
  <si>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</si>
  <si>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</si>
  <si>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</si>
  <si>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</si>
  <si>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</si>
  <si>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</si>
  <si>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</si>
  <si>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</si>
  <si>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</si>
  <si>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</si>
  <si>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</si>
  <si>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</si>
  <si>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</si>
  <si>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</si>
  <si>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</si>
  <si>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</si>
  <si>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</si>
  <si>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</si>
  <si>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</si>
  <si>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</si>
  <si>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</si>
  <si>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</si>
  <si>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</si>
  <si>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</si>
  <si>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</si>
  <si>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</si>
  <si>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</si>
  <si>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</si>
  <si>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</si>
  <si>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</si>
  <si>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</si>
  <si>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</si>
  <si>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</si>
  <si>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</si>
  <si>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</si>
  <si>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</si>
  <si>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</si>
  <si>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</si>
  <si>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</si>
  <si>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</si>
  <si>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</si>
  <si>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</si>
  <si>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</si>
  <si>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</si>
  <si>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</si>
  <si>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</si>
  <si>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</si>
  <si>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</si>
  <si>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</si>
  <si>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</si>
  <si>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</si>
  <si>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</si>
  <si>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</si>
  <si>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</si>
  <si>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</si>
  <si>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</si>
  <si>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</si>
  <si>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</si>
  <si>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</si>
  <si>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</si>
  <si>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</si>
  <si>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</si>
  <si>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</si>
  <si>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</si>
  <si>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</si>
  <si>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</si>
  <si>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</si>
  <si>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</si>
  <si>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</si>
  <si>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</si>
  <si>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</si>
  <si>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</si>
  <si>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</si>
  <si>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</si>
  <si>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</si>
  <si>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</si>
  <si>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</si>
  <si>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</si>
  <si>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</si>
  <si>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</si>
  <si>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</si>
  <si>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</si>
  <si>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</si>
  <si>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</si>
  <si>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</si>
  <si>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</si>
  <si>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</si>
  <si>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</si>
  <si>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</si>
  <si>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</si>
  <si>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</si>
  <si>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</si>
  <si>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</si>
  <si>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</si>
  <si>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</si>
  <si>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</si>
  <si>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</si>
  <si>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</si>
  <si>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</si>
  <si>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</si>
  <si>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</si>
  <si>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</si>
  <si>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</si>
  <si>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</si>
  <si>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</si>
  <si>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</si>
  <si>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</si>
  <si>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</si>
  <si>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</si>
  <si>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</si>
  <si>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</si>
  <si>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</si>
  <si>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</si>
  <si>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</si>
  <si>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</si>
  <si>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</si>
  <si>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</si>
  <si>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</si>
  <si>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</si>
  <si>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</si>
  <si>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</si>
  <si>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</si>
  <si>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</si>
  <si>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</si>
  <si>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</si>
  <si>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</si>
  <si>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</si>
  <si>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</si>
  <si>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</si>
  <si>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</si>
  <si>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</si>
  <si>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</si>
  <si>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</si>
  <si>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</si>
  <si>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</si>
  <si>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</si>
  <si>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</si>
  <si>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</si>
  <si>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</si>
  <si>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</si>
  <si>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</si>
  <si>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</si>
  <si>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</si>
  <si>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</si>
  <si>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</si>
  <si>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</si>
  <si>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</si>
  <si>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</si>
  <si>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</si>
  <si>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</si>
  <si>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</si>
  <si>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</si>
  <si>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</si>
  <si>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</si>
  <si>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</si>
  <si>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</si>
  <si>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</si>
  <si>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</si>
  <si>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</si>
  <si>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</si>
  <si>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</si>
  <si>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</si>
  <si>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</si>
  <si>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</si>
  <si>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</si>
  <si>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</si>
  <si>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</si>
  <si>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</si>
  <si>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</si>
  <si>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</si>
  <si>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</si>
  <si>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</si>
  <si>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</si>
  <si>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</si>
  <si>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</si>
  <si>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</si>
  <si>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</si>
  <si>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</si>
  <si>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</si>
  <si>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</si>
  <si>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</si>
  <si>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</si>
  <si>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</si>
  <si>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</si>
  <si>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</si>
  <si>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</si>
  <si>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</si>
  <si>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</si>
  <si>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</si>
  <si>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</si>
  <si>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</si>
  <si>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</si>
  <si>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</si>
  <si>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</si>
  <si>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</si>
  <si>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</si>
  <si>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</si>
  <si>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</si>
  <si>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</si>
  <si>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</si>
  <si>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</si>
  <si>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</si>
  <si>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</si>
  <si>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</si>
  <si>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</si>
  <si>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</si>
  <si>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</si>
  <si>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</si>
  <si>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</si>
  <si>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</si>
  <si>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</si>
  <si>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</si>
  <si>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</si>
  <si>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</si>
  <si>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</si>
  <si>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</si>
  <si>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</si>
  <si>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</si>
  <si>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</si>
  <si>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</si>
  <si>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</si>
  <si>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</si>
  <si>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</si>
  <si>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</si>
  <si>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</si>
  <si>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</si>
  <si>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</si>
  <si>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</si>
  <si>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</si>
  <si>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</si>
  <si>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</si>
  <si>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</si>
  <si>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</si>
  <si>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</si>
  <si>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</si>
  <si>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</si>
  <si>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</si>
  <si>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</si>
  <si>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</si>
  <si>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</si>
  <si>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</si>
  <si>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</si>
  <si>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</si>
  <si>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</si>
  <si>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</si>
  <si>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</si>
  <si>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</si>
  <si>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</si>
  <si>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</si>
  <si>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</si>
  <si>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</si>
  <si>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</si>
  <si>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</si>
  <si>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</si>
  <si>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</si>
  <si>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</si>
  <si>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</si>
  <si>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</si>
  <si>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</si>
  <si>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</si>
  <si>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</si>
  <si>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</si>
  <si>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</si>
  <si>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</si>
  <si>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</si>
  <si>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</si>
  <si>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</si>
  <si>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</si>
  <si>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</si>
  <si>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</si>
  <si>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</si>
  <si>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</si>
  <si>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</si>
  <si>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</si>
  <si>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</si>
  <si>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</si>
  <si>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</si>
  <si>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</si>
  <si>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</si>
  <si>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</si>
  <si>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</si>
  <si>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</si>
  <si>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</si>
  <si>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</si>
  <si>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</si>
  <si>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</si>
  <si>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</si>
  <si>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</si>
  <si>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</si>
  <si>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</si>
  <si>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</si>
  <si>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</si>
  <si>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</si>
  <si>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</si>
  <si>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</si>
  <si>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</si>
  <si>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</si>
  <si>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</si>
  <si>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</si>
  <si>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</si>
  <si>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</si>
  <si>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</si>
  <si>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</si>
  <si>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</si>
  <si>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</si>
  <si>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</si>
  <si>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</si>
  <si>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</si>
  <si>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</si>
  <si>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</si>
  <si>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</si>
  <si>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</si>
  <si>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</si>
  <si>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</si>
  <si>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</si>
  <si>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</si>
  <si>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</si>
  <si>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</si>
  <si>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</si>
  <si>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</si>
  <si>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</si>
  <si>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</si>
  <si>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</si>
  <si>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</si>
  <si>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</si>
  <si>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</si>
  <si>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</si>
  <si>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</si>
  <si>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</si>
  <si>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</si>
  <si>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</si>
  <si>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</si>
  <si>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</si>
  <si>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</si>
  <si>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</si>
  <si>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</si>
  <si>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</si>
  <si>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</si>
  <si>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</si>
  <si>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</si>
  <si>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</si>
  <si>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</si>
  <si>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</si>
  <si>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</si>
  <si>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</si>
  <si>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</si>
  <si>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</si>
  <si>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</si>
  <si>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</si>
  <si>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</si>
  <si>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</si>
  <si>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</si>
  <si>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</si>
  <si>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</si>
  <si>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</si>
  <si>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</si>
  <si>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</si>
  <si>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</si>
  <si>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</si>
  <si>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</si>
  <si>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</si>
  <si>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</si>
  <si>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</si>
  <si>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</si>
  <si>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</si>
  <si>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</si>
  <si>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</si>
  <si>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</si>
  <si>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</si>
  <si>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</si>
  <si>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</si>
  <si>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</si>
  <si>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</si>
  <si>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</si>
  <si>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</si>
  <si>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</si>
  <si>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</si>
  <si>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</si>
  <si>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</si>
  <si>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</si>
  <si>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</si>
  <si>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</si>
  <si>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</si>
  <si>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</si>
  <si>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</si>
  <si>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</si>
  <si>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</si>
  <si>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</si>
  <si>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</si>
  <si>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</si>
  <si>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</si>
  <si>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</si>
  <si>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</si>
  <si>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</si>
  <si>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</si>
  <si>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</si>
  <si>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</si>
  <si>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</si>
  <si>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</si>
  <si>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</si>
  <si>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</si>
  <si>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</si>
  <si>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</si>
  <si>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</si>
  <si>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</si>
  <si>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</si>
  <si>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</si>
  <si>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</si>
  <si>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</si>
  <si>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</si>
  <si>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</si>
  <si>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</si>
  <si>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</si>
  <si>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</si>
  <si>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</si>
  <si>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</si>
  <si>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</si>
  <si>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</si>
  <si>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</si>
  <si>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</si>
  <si>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</si>
  <si>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</si>
  <si>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</si>
  <si>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</si>
  <si>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</si>
  <si>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</si>
  <si>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</si>
  <si>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</si>
  <si>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</si>
  <si>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</si>
  <si>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</si>
  <si>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</si>
  <si>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</si>
  <si>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</si>
  <si>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</si>
  <si>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</si>
  <si>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</si>
  <si>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</si>
  <si>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</si>
  <si>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</si>
  <si>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</si>
  <si>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</si>
  <si>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</si>
  <si>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</si>
  <si>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</si>
  <si>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</si>
  <si>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</si>
  <si>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</si>
  <si>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</si>
  <si>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</si>
  <si>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</si>
  <si>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</si>
  <si>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</si>
  <si>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</si>
  <si>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</si>
  <si>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</si>
  <si>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</si>
  <si>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</si>
  <si>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</si>
  <si>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</si>
  <si>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</si>
  <si>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</si>
  <si>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</si>
  <si>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</si>
  <si>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</si>
  <si>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</si>
  <si>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</si>
  <si>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</si>
  <si>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</si>
  <si>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</si>
  <si>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</si>
  <si>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</si>
  <si>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</si>
  <si>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</si>
  <si>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</si>
  <si>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</si>
  <si>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</si>
  <si>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</si>
  <si>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</si>
  <si>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</si>
  <si>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</si>
  <si>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</si>
  <si>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</si>
  <si>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</si>
  <si>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</si>
  <si>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</si>
  <si>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</si>
  <si>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</si>
  <si>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</si>
  <si>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</si>
  <si>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</si>
  <si>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</si>
  <si>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</si>
  <si>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</si>
  <si>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</si>
  <si>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</si>
  <si>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</si>
  <si>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</si>
  <si>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</si>
  <si>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</si>
  <si>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</si>
  <si>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</si>
  <si>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</si>
  <si>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</si>
  <si>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</si>
  <si>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</si>
  <si>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</si>
  <si>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</si>
  <si>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</si>
  <si>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</si>
  <si>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</si>
  <si>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</si>
  <si>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</si>
  <si>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</si>
  <si>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</si>
  <si>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</si>
  <si>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</si>
  <si>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</si>
  <si>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</si>
  <si>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</si>
  <si>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</si>
  <si>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</si>
  <si>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</si>
  <si>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</si>
  <si>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</si>
  <si>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</si>
  <si>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</si>
  <si>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</si>
  <si>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</si>
  <si>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</si>
  <si>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</si>
  <si>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</si>
  <si>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</si>
  <si>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</si>
  <si>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</si>
  <si>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</si>
  <si>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</si>
  <si>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</si>
  <si>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</si>
  <si>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</si>
  <si>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</si>
  <si>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</si>
  <si>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</si>
  <si>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</si>
  <si>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</si>
  <si>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</si>
  <si>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</si>
  <si>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</si>
  <si>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</si>
  <si>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</si>
  <si>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</si>
  <si>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</si>
  <si>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</si>
  <si>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</si>
  <si>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</si>
  <si>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</si>
  <si>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</si>
  <si>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</si>
  <si>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</si>
  <si>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</si>
  <si>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</si>
  <si>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</si>
  <si>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</si>
  <si>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</si>
  <si>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</si>
  <si>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</si>
  <si>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</si>
  <si>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</si>
  <si>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</si>
  <si>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</si>
  <si>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</si>
  <si>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</si>
  <si>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</si>
  <si>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</si>
  <si>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</si>
  <si>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</si>
  <si>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</si>
  <si>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</si>
  <si>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</si>
  <si>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</si>
  <si>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</si>
  <si>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</si>
  <si>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</si>
  <si>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</si>
  <si>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</si>
  <si>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</si>
  <si>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</si>
  <si>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</si>
  <si>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</si>
  <si>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</si>
  <si>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</si>
  <si>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</si>
  <si>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</si>
  <si>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</si>
  <si>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</si>
  <si>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</si>
  <si>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</si>
  <si>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</si>
  <si>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</si>
  <si>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</si>
  <si>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</si>
  <si>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</si>
  <si>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</si>
  <si>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</si>
  <si>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</si>
  <si>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</si>
  <si>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</si>
  <si>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</si>
  <si>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</si>
  <si>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</si>
  <si>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</si>
  <si>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</si>
  <si>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</si>
  <si>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</si>
  <si>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</si>
  <si>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</si>
  <si>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</si>
  <si>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</si>
  <si>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</si>
  <si>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</si>
  <si>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</si>
  <si>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</si>
  <si>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</si>
  <si>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</si>
  <si>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</si>
  <si>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</si>
  <si>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</si>
  <si>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</si>
  <si>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</si>
  <si>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</si>
  <si>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</si>
  <si>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</si>
  <si>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</si>
  <si>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</si>
  <si>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</si>
  <si>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</si>
  <si>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</si>
  <si>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</si>
  <si>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</si>
  <si>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</si>
  <si>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</si>
  <si>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</si>
  <si>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</si>
  <si>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</si>
  <si>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</si>
  <si>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</si>
  <si>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</si>
  <si>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</si>
  <si>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</si>
  <si>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</si>
  <si>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</si>
  <si>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</si>
  <si>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</si>
  <si>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</si>
  <si>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</si>
  <si>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</si>
  <si>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</si>
  <si>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</si>
  <si>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</si>
  <si>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</si>
  <si>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</si>
  <si>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</si>
  <si>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</si>
  <si>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</si>
  <si>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</si>
  <si>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</si>
  <si>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</si>
  <si>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</si>
  <si>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</si>
  <si>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</si>
  <si>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</si>
  <si>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</si>
  <si>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</si>
  <si>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</si>
  <si>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</si>
  <si>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</si>
  <si>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</si>
  <si>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</si>
  <si>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</si>
  <si>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</si>
  <si>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</si>
  <si>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</si>
  <si>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</si>
  <si>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</si>
  <si>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</si>
  <si>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</si>
  <si>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</si>
  <si>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</si>
  <si>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</si>
  <si>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</si>
  <si>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</si>
  <si>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</si>
  <si>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</si>
  <si>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</si>
  <si>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</si>
  <si>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</si>
  <si>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</si>
  <si>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</si>
  <si>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</si>
  <si>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</si>
  <si>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</si>
  <si>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</si>
  <si>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</si>
  <si>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</si>
  <si>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</si>
  <si>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</si>
  <si>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</si>
  <si>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</si>
  <si>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</si>
  <si>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</si>
  <si>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</si>
  <si>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</si>
  <si>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</si>
  <si>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</si>
  <si>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</si>
  <si>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</si>
  <si>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</si>
  <si>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</si>
  <si>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</si>
  <si>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</si>
  <si>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</si>
  <si>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</si>
  <si>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</si>
  <si>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</si>
  <si>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</si>
  <si>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</si>
  <si>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</si>
  <si>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</si>
  <si>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</si>
  <si>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</si>
  <si>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</si>
  <si>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</si>
  <si>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</si>
  <si>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</si>
  <si>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</si>
  <si>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</si>
  <si>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</si>
  <si>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</si>
  <si>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</si>
  <si>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</si>
  <si>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</si>
  <si>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</si>
  <si>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</si>
  <si>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</si>
  <si>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</si>
  <si>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</si>
  <si>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</si>
  <si>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</si>
  <si>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</si>
  <si>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</si>
  <si>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</si>
  <si>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</si>
  <si>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</si>
  <si>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</si>
  <si>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</si>
  <si>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</si>
  <si>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</si>
  <si>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</si>
  <si>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</si>
  <si>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</si>
  <si>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</si>
  <si>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</si>
  <si>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</si>
  <si>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</si>
  <si>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</si>
  <si>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</si>
  <si>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</si>
  <si>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</si>
  <si>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</si>
  <si>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</si>
  <si>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</si>
  <si>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</si>
  <si>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</si>
  <si>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</si>
  <si>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</si>
  <si>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</si>
  <si>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</si>
  <si>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</si>
  <si>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</si>
  <si>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</si>
  <si>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</si>
  <si>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</si>
  <si>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</si>
  <si>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</si>
  <si>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</si>
  <si>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</si>
  <si>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</si>
  <si>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</si>
  <si>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</si>
  <si>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</si>
  <si>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</si>
  <si>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</si>
  <si>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</si>
  <si>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</si>
  <si>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</si>
  <si>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</si>
  <si>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</si>
  <si>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</si>
  <si>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</si>
  <si>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</si>
  <si>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</si>
  <si>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</si>
  <si>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</si>
  <si>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</si>
  <si>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</si>
  <si>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</si>
  <si>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</si>
  <si>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</si>
  <si>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</si>
  <si>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</si>
  <si>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</si>
  <si>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</si>
  <si>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</si>
  <si>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</si>
  <si>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</si>
  <si>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</si>
  <si>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</si>
  <si>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</si>
  <si>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</si>
  <si>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</si>
  <si>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</si>
  <si>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</si>
  <si>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</si>
  <si>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</si>
  <si>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</si>
  <si>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</si>
  <si>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</si>
  <si>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</si>
  <si>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</si>
  <si>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</si>
  <si>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</si>
  <si>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</si>
  <si>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</si>
  <si>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</si>
  <si>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</si>
  <si>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</si>
  <si>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</si>
  <si>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</si>
  <si>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</si>
  <si>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</si>
  <si>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</si>
  <si>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</si>
  <si>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</si>
  <si>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</si>
  <si>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</si>
  <si>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</si>
  <si>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</si>
  <si>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</si>
  <si>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</si>
  <si>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</si>
  <si>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</si>
  <si>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</si>
  <si>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</si>
  <si>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</si>
  <si>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</si>
  <si>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</si>
  <si>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</si>
  <si>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</si>
  <si>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</si>
  <si>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</si>
  <si>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</si>
  <si>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</si>
  <si>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</si>
  <si>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</si>
  <si>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</si>
  <si>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</si>
  <si>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</si>
  <si>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</si>
  <si>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</si>
  <si>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</si>
  <si>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</si>
  <si>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</si>
  <si>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</si>
  <si>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</si>
  <si>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</si>
  <si>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</si>
  <si>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</si>
  <si>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</si>
  <si>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</si>
  <si>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</si>
  <si>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</si>
  <si>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</si>
  <si>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</si>
  <si>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</si>
  <si>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</si>
  <si>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</si>
  <si>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</si>
  <si>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</si>
  <si>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</si>
  <si>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</si>
  <si>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</si>
  <si>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</si>
  <si>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</si>
  <si>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</si>
  <si>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</si>
  <si>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</si>
  <si>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</si>
  <si>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</si>
  <si>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</si>
  <si>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</si>
  <si>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</si>
  <si>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</si>
  <si>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</si>
  <si>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</si>
  <si>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</si>
  <si>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</si>
  <si>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</si>
  <si>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</si>
  <si>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</si>
  <si>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</si>
  <si>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</si>
  <si>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</si>
  <si>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</si>
  <si>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</si>
  <si>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</si>
  <si>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</si>
  <si>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</si>
  <si>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</si>
  <si>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</si>
  <si>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</si>
  <si>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</si>
  <si>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</si>
  <si>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</si>
  <si>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</si>
  <si>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</si>
  <si>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</si>
  <si>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</si>
  <si>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</si>
  <si>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</si>
  <si>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</si>
  <si>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</si>
  <si>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</si>
  <si>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</si>
  <si>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</si>
  <si>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</si>
  <si>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</si>
  <si>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</si>
  <si>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</si>
  <si>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</si>
  <si>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</si>
  <si>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</si>
  <si>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</si>
  <si>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</si>
  <si>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</si>
  <si>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</si>
  <si>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</si>
  <si>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</si>
  <si>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</si>
  <si>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</si>
  <si>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</si>
  <si>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</si>
  <si>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</si>
  <si>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</si>
  <si>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</si>
  <si>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</si>
  <si>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</si>
  <si>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</si>
  <si>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</si>
  <si>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</si>
  <si>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</si>
  <si>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</si>
  <si>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</si>
  <si>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</si>
  <si>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</si>
  <si>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</si>
  <si>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</si>
  <si>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</si>
  <si>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</si>
  <si>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</si>
  <si>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</si>
  <si>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</si>
  <si>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</si>
  <si>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</si>
  <si>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</si>
  <si>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</si>
  <si>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</si>
  <si>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</si>
  <si>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</si>
  <si>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</si>
  <si>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</si>
  <si>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</si>
  <si>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</si>
  <si>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</si>
  <si>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</si>
  <si>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</si>
  <si>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</si>
  <si>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</si>
  <si>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</si>
  <si>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</si>
  <si>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</si>
  <si>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</si>
  <si>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</si>
  <si>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</si>
  <si>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</si>
  <si>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</si>
  <si>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</si>
  <si>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</si>
  <si>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</si>
  <si>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</si>
  <si>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</si>
  <si>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</si>
  <si>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</si>
  <si>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</si>
  <si>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</si>
  <si>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</si>
  <si>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</si>
  <si>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</si>
  <si>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</si>
  <si>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</si>
  <si>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</si>
  <si>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</si>
  <si>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</si>
  <si>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</si>
  <si>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</si>
  <si>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</si>
  <si>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</si>
  <si>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</si>
  <si>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</si>
  <si>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</si>
  <si>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</si>
  <si>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</si>
  <si>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</si>
  <si>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</si>
  <si>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</si>
  <si>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</si>
  <si>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</si>
  <si>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</si>
  <si>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</si>
  <si>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</si>
  <si>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</si>
  <si>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</si>
  <si>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</si>
  <si>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</si>
  <si>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</si>
  <si>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</si>
  <si>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</si>
  <si>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</si>
  <si>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</si>
  <si>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</si>
  <si>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</si>
  <si>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</si>
  <si>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</si>
  <si>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</si>
  <si>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</si>
  <si>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</si>
  <si>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</si>
  <si>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</si>
  <si>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</si>
  <si>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</si>
  <si>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</si>
  <si>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</si>
  <si>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</si>
  <si>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</si>
  <si>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</si>
  <si>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</si>
  <si>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</si>
  <si>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</si>
  <si>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</si>
  <si>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</si>
  <si>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</si>
  <si>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</si>
  <si>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</si>
  <si>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</si>
  <si>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</si>
  <si>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</si>
  <si>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</si>
  <si>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</si>
  <si>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</si>
  <si>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</si>
  <si>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</si>
  <si>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</si>
  <si>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</si>
  <si>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</si>
  <si>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</si>
  <si>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</si>
  <si>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</si>
  <si>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</si>
  <si>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</si>
  <si>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</si>
  <si>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</si>
  <si>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</si>
  <si>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</si>
  <si>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</si>
  <si>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</si>
  <si>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</si>
  <si>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</si>
  <si>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</si>
  <si>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</si>
  <si>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</si>
  <si>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</si>
  <si>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</si>
  <si>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</si>
  <si>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</si>
  <si>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</si>
  <si>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</si>
  <si>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</si>
  <si>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</si>
  <si>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</si>
  <si>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</si>
  <si>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</si>
  <si>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</si>
  <si>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</si>
  <si>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</si>
  <si>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</si>
  <si>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</si>
  <si>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</si>
  <si>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</si>
  <si>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</si>
  <si>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</si>
  <si>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</si>
  <si>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</si>
  <si>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</si>
  <si>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</si>
  <si>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</si>
  <si>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</si>
  <si>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</si>
  <si>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</si>
  <si>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</si>
  <si>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</si>
  <si>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</si>
  <si>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</si>
  <si>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</si>
  <si>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</si>
  <si>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</si>
  <si>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</si>
  <si>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</si>
  <si>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</si>
  <si>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</si>
  <si>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</si>
  <si>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</si>
  <si>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</si>
  <si>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</si>
  <si>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</si>
  <si>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</si>
  <si>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</si>
  <si>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</si>
  <si>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</si>
  <si>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</si>
  <si>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</si>
  <si>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</si>
  <si>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</si>
  <si>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</si>
  <si>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</si>
  <si>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</si>
  <si>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</si>
  <si>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</si>
  <si>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</si>
  <si>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</si>
  <si>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</si>
  <si>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</si>
  <si>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</si>
  <si>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</si>
  <si>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</si>
  <si>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</si>
  <si>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</si>
  <si>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</si>
  <si>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</si>
  <si>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</si>
  <si>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</si>
  <si>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</si>
  <si>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</si>
  <si>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</si>
  <si>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</si>
  <si>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</si>
  <si>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</si>
  <si>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</si>
  <si>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</si>
  <si>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</si>
  <si>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</si>
  <si>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</si>
  <si>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</si>
  <si>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</si>
  <si>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</si>
  <si>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</si>
  <si>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</si>
  <si>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</si>
  <si>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</si>
  <si>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</si>
  <si>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</si>
  <si>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</si>
  <si>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</si>
  <si>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</si>
  <si>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</si>
  <si>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</si>
  <si>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</si>
  <si>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</si>
  <si>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</si>
  <si>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</si>
  <si>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</si>
  <si>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</si>
  <si>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</si>
  <si>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</si>
  <si>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</si>
  <si>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</si>
  <si>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</si>
  <si>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</si>
  <si>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</si>
  <si>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</si>
  <si>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</si>
  <si>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</si>
  <si>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</si>
  <si>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</si>
  <si>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</si>
  <si>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</si>
  <si>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</si>
  <si>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</si>
  <si>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</si>
  <si>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</si>
  <si>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</si>
  <si>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</si>
  <si>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</si>
  <si>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</si>
  <si>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</si>
  <si>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</si>
  <si>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</si>
  <si>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</si>
  <si>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</si>
  <si>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</si>
  <si>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</si>
  <si>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</si>
  <si>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</si>
  <si>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</si>
  <si>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</si>
  <si>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</si>
  <si>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</si>
  <si>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</si>
  <si>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</si>
  <si>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</si>
  <si>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</si>
  <si>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</si>
  <si>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</si>
  <si>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</si>
  <si>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</si>
  <si>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</si>
  <si>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</si>
  <si>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</si>
  <si>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</si>
  <si>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</si>
  <si>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</si>
  <si>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</si>
  <si>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</si>
  <si>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</si>
  <si>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</si>
  <si>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</si>
  <si>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</si>
  <si>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</si>
  <si>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</si>
  <si>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</si>
  <si>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</si>
  <si>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</si>
  <si>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</si>
  <si>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</si>
  <si>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</si>
  <si>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</si>
  <si>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</si>
  <si>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</si>
  <si>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</si>
  <si>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</si>
  <si>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</si>
  <si>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</si>
  <si>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</si>
  <si>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</si>
  <si>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</si>
  <si>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</si>
  <si>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</si>
  <si>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</si>
  <si>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</si>
  <si>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</si>
  <si>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</si>
  <si>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</si>
  <si>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</si>
  <si>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</si>
  <si>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</si>
  <si>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</si>
  <si>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</si>
  <si>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</si>
  <si>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</si>
  <si>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</si>
  <si>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</si>
  <si>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</si>
  <si>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</si>
  <si>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</si>
  <si>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</si>
  <si>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</si>
  <si>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</si>
  <si>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</si>
  <si>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</si>
  <si>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</si>
  <si>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</si>
  <si>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</si>
  <si>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</si>
  <si>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</si>
  <si>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</si>
  <si>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</si>
  <si>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</si>
  <si>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</si>
  <si>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</si>
  <si>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</si>
  <si>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</si>
  <si>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</si>
  <si>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</si>
  <si>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</si>
  <si>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</si>
  <si>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</si>
  <si>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</si>
  <si>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</si>
  <si>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</si>
  <si>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</si>
  <si>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</si>
  <si>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</si>
  <si>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</si>
  <si>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</si>
  <si>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</si>
  <si>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</si>
  <si>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</si>
  <si>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</si>
  <si>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</si>
  <si>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</si>
  <si>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</si>
  <si>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</si>
  <si>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</si>
  <si>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</si>
  <si>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</si>
  <si>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</si>
  <si>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</si>
  <si>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</si>
  <si>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</si>
  <si>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</si>
  <si>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</si>
  <si>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</si>
  <si>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</si>
  <si>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</si>
  <si>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</si>
  <si>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</si>
  <si>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</si>
  <si>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</si>
  <si>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</si>
  <si>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</si>
  <si>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</si>
  <si>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</si>
  <si>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</si>
  <si>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</si>
  <si>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</si>
  <si>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</si>
  <si>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</si>
  <si>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</si>
  <si>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</si>
  <si>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</si>
  <si>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</si>
  <si>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</si>
  <si>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</si>
  <si>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</si>
  <si>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</si>
  <si>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</si>
  <si>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</si>
  <si>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</si>
  <si>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</si>
  <si>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</si>
  <si>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</si>
  <si>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</si>
  <si>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</si>
  <si>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</si>
  <si>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</si>
  <si>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</si>
  <si>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</si>
  <si>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</si>
  <si>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</si>
  <si>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</si>
  <si>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</si>
  <si>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</si>
  <si>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</si>
  <si>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</si>
  <si>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</si>
  <si>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</si>
  <si>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</si>
  <si>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</si>
  <si>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</si>
  <si>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</si>
  <si>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</si>
  <si>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</si>
  <si>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</si>
  <si>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</si>
  <si>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</si>
  <si>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</si>
  <si>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</si>
  <si>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</si>
  <si>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</si>
  <si>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</si>
  <si>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</si>
  <si>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</si>
  <si>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</si>
  <si>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</si>
  <si>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</si>
  <si>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</si>
  <si>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</si>
  <si>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</si>
  <si>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</si>
  <si>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</si>
  <si>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</si>
  <si>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</si>
  <si>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</si>
  <si>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</si>
  <si>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</si>
  <si>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</si>
  <si>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</si>
  <si>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</si>
  <si>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</si>
  <si>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</si>
  <si>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</si>
  <si>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</si>
  <si>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</si>
  <si>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</si>
  <si>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</si>
  <si>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</si>
  <si>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</si>
  <si>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</si>
  <si>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</si>
  <si>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</si>
  <si>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</si>
  <si>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</si>
  <si>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</si>
  <si>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</si>
  <si>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</si>
  <si>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</si>
  <si>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</si>
  <si>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</si>
  <si>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</si>
  <si>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</si>
  <si>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</si>
  <si>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</si>
  <si>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</si>
  <si>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</si>
  <si>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</si>
  <si>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</si>
  <si>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</si>
  <si>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</si>
  <si>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</si>
  <si>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</si>
  <si>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</si>
  <si>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</si>
  <si>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</si>
  <si>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</si>
  <si>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</si>
  <si>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</si>
  <si>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</si>
  <si>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</si>
  <si>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</si>
  <si>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</si>
  <si>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</si>
  <si>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</si>
  <si>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</si>
  <si>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</si>
  <si>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</si>
  <si>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</si>
  <si>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</si>
  <si>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</si>
  <si>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</si>
  <si>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</si>
  <si>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</si>
  <si>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</si>
  <si>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</si>
  <si>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</si>
  <si>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</si>
  <si>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</si>
  <si>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</si>
  <si>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</si>
  <si>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</si>
  <si>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</si>
  <si>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</si>
  <si>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</si>
  <si>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</si>
  <si>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</si>
  <si>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</si>
  <si>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</si>
  <si>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</si>
  <si>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</si>
  <si>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</si>
  <si>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</si>
  <si>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</si>
  <si>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</si>
  <si>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</si>
  <si>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</si>
  <si>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</si>
  <si>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</si>
  <si>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</si>
  <si>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</si>
  <si>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</si>
  <si>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</si>
  <si>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</si>
  <si>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</si>
  <si>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</si>
  <si>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</si>
  <si>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</si>
  <si>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</si>
  <si>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</si>
  <si>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</si>
  <si>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</si>
  <si>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</si>
  <si>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</si>
  <si>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</si>
  <si>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</si>
  <si>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</si>
  <si>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</si>
  <si>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</si>
  <si>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</si>
  <si>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</si>
  <si>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</si>
  <si>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</si>
  <si>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</si>
  <si>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</si>
  <si>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</si>
  <si>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</si>
  <si>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</si>
  <si>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</si>
  <si>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</si>
  <si>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</si>
  <si>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</si>
  <si>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</si>
  <si>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</si>
  <si>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</si>
  <si>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</si>
  <si>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</si>
  <si>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</si>
  <si>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</si>
  <si>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</si>
  <si>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</si>
  <si>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</si>
  <si>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</si>
  <si>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</si>
  <si>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</si>
  <si>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</si>
  <si>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</si>
  <si>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</si>
  <si>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</si>
  <si>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</si>
  <si>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</si>
  <si>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</si>
  <si>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</si>
  <si>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</si>
  <si>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</si>
  <si>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</si>
  <si>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</si>
  <si>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</si>
  <si>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</si>
  <si>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</si>
  <si>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</si>
  <si>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</si>
  <si>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</si>
  <si>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</si>
  <si>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</si>
  <si>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</si>
  <si>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</si>
  <si>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</si>
  <si>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</si>
  <si>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</si>
  <si>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</si>
  <si>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</si>
  <si>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</si>
  <si>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</si>
  <si>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</si>
  <si>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</si>
  <si>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</si>
  <si>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</si>
  <si>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</si>
  <si>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</si>
  <si>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</si>
  <si>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</si>
  <si>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</si>
  <si>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</si>
  <si>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</si>
  <si>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</si>
  <si>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</si>
  <si>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</si>
  <si>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</si>
  <si>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</si>
  <si>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</si>
  <si>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</si>
  <si>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</si>
  <si>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</si>
  <si>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</si>
  <si>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</si>
  <si>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</si>
  <si>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</si>
  <si>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</si>
  <si>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</si>
  <si>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</si>
  <si>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</si>
  <si>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</si>
  <si>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</si>
  <si>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</si>
  <si>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</si>
  <si>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</si>
  <si>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</si>
  <si>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</si>
  <si>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</si>
  <si>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</si>
  <si>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</si>
  <si>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</si>
  <si>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</si>
  <si>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</si>
  <si>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</si>
  <si>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</si>
  <si>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</si>
  <si>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</si>
  <si>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</si>
  <si>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</si>
  <si>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</si>
  <si>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</si>
  <si>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</si>
  <si>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</si>
  <si>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</si>
  <si>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</si>
  <si>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</si>
  <si>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</si>
  <si>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</si>
  <si>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</si>
  <si>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</si>
  <si>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</si>
  <si>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</si>
  <si>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</si>
  <si>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</si>
  <si>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</si>
  <si>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</si>
  <si>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</si>
  <si>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</si>
  <si>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</si>
  <si>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</si>
  <si>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</si>
  <si>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</si>
  <si>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</si>
  <si>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</si>
  <si>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</si>
  <si>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</si>
  <si>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</si>
  <si>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</si>
  <si>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</si>
  <si>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</si>
  <si>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</si>
  <si>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</si>
  <si>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</si>
  <si>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</si>
  <si>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</si>
  <si>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</si>
  <si>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</si>
  <si>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</si>
  <si>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</si>
  <si>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</si>
  <si>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</si>
  <si>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</si>
  <si>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</si>
  <si>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</si>
  <si>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</si>
  <si>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</si>
  <si>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</si>
  <si>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</si>
  <si>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</si>
  <si>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</si>
  <si>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</si>
  <si>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</si>
  <si>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</si>
  <si>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</si>
  <si>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</si>
  <si>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</si>
  <si>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</si>
  <si>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</si>
  <si>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</si>
  <si>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</si>
  <si>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</si>
  <si>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</si>
  <si>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</si>
  <si>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</si>
  <si>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</si>
  <si>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</si>
  <si>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</si>
  <si>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</si>
  <si>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</si>
  <si>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</si>
  <si>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</si>
  <si>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</si>
  <si>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</si>
  <si>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</si>
  <si>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</si>
  <si>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</si>
  <si>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</si>
  <si>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</si>
  <si>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</si>
  <si>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</si>
  <si>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</si>
  <si>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</si>
  <si>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</si>
  <si>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</si>
  <si>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</si>
  <si>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</si>
  <si>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</si>
  <si>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</si>
  <si>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</si>
  <si>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</si>
  <si>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</si>
  <si>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</si>
  <si>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</si>
  <si>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</si>
  <si>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</si>
  <si>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</si>
  <si>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</si>
  <si>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</si>
  <si>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</si>
  <si>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</si>
  <si>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</si>
  <si>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</si>
  <si>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</si>
  <si>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</si>
  <si>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</si>
  <si>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</si>
  <si>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</si>
  <si>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</si>
  <si>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</si>
  <si>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</si>
  <si>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</si>
  <si>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</si>
  <si>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</si>
  <si>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</si>
  <si>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</si>
  <si>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</si>
  <si>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</si>
  <si>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</si>
  <si>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</si>
  <si>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</si>
  <si>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</si>
  <si>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</si>
  <si>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</si>
  <si>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</si>
  <si>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</si>
  <si>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</si>
  <si>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</si>
  <si>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</si>
  <si>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</si>
  <si>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</si>
  <si>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</si>
  <si>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</si>
  <si>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</si>
  <si>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</si>
  <si>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</si>
  <si>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</si>
  <si>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</si>
  <si>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</si>
  <si>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</si>
  <si>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</si>
  <si>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</si>
  <si>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</si>
  <si>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</si>
  <si>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</si>
  <si>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</si>
  <si>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</si>
  <si>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</si>
  <si>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</si>
  <si>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</si>
  <si>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</si>
  <si>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</si>
  <si>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</si>
  <si>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</si>
  <si>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</si>
  <si>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</si>
  <si>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</si>
  <si>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</si>
  <si>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</si>
  <si>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</si>
  <si>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</si>
  <si>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</si>
  <si>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</si>
  <si>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</si>
  <si>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</si>
  <si>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</si>
  <si>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</si>
  <si>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</si>
  <si>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</si>
  <si>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</si>
  <si>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</si>
  <si>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</si>
  <si>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</si>
  <si>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</si>
  <si>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</si>
  <si>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</si>
  <si>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</si>
  <si>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</si>
  <si>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</si>
  <si>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</si>
  <si>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</si>
  <si>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</si>
  <si>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</si>
  <si>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</si>
  <si>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</si>
  <si>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</si>
  <si>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</si>
  <si>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</si>
  <si>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</si>
  <si>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</si>
  <si>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</si>
  <si>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</si>
  <si>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</si>
  <si>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</si>
  <si>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</si>
  <si>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</si>
  <si>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</si>
  <si>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</si>
  <si>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</si>
  <si>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</si>
  <si>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</si>
  <si>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</si>
  <si>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</si>
  <si>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</si>
  <si>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</si>
  <si>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</si>
  <si>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</si>
  <si>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</si>
  <si>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</si>
  <si>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</si>
  <si>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</si>
  <si>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</si>
  <si>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</si>
  <si>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</si>
  <si>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</si>
  <si>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</si>
  <si>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</si>
  <si>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</si>
  <si>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</si>
  <si>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</si>
  <si>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</si>
  <si>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</si>
  <si>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</si>
  <si>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</si>
  <si>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</si>
  <si>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</si>
  <si>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</si>
  <si>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</si>
  <si>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</si>
  <si>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</si>
  <si>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</si>
  <si>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</si>
  <si>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</si>
  <si>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</si>
  <si>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</si>
  <si>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</si>
  <si>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</si>
  <si>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</si>
  <si>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</si>
  <si>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</si>
  <si>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</si>
  <si>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</si>
  <si>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</si>
  <si>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</si>
  <si>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</si>
  <si>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</si>
  <si>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</si>
  <si>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</si>
  <si>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</si>
  <si>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</si>
  <si>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</si>
  <si>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</si>
  <si>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</si>
  <si>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</si>
  <si>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</si>
  <si>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</si>
  <si>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</si>
  <si>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</si>
  <si>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</si>
  <si>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</si>
  <si>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</si>
  <si>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</si>
  <si>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</si>
  <si>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</si>
  <si>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</si>
  <si>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</si>
  <si>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</si>
  <si>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</si>
  <si>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</si>
  <si>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</si>
  <si>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</si>
  <si>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</si>
  <si>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</si>
  <si>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</si>
  <si>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</si>
  <si>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</si>
  <si>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</si>
  <si>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</si>
  <si>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</si>
  <si>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</si>
  <si>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</si>
  <si>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</si>
  <si>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</si>
  <si>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</si>
  <si>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</si>
  <si>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</si>
  <si>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</si>
  <si>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</si>
  <si>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</si>
  <si>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</si>
  <si>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</si>
  <si>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</si>
  <si>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</si>
  <si>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</si>
  <si>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</si>
  <si>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</si>
  <si>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</si>
  <si>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</si>
  <si>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</si>
  <si>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</si>
  <si>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</si>
  <si>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</si>
  <si>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</si>
  <si>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</si>
  <si>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</si>
  <si>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</si>
  <si>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</si>
  <si>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</si>
  <si>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</si>
  <si>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</si>
  <si>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</si>
  <si>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</si>
  <si>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</si>
  <si>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</si>
  <si>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</si>
  <si>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</si>
  <si>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</si>
  <si>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</si>
  <si>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</si>
  <si>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</si>
  <si>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</si>
  <si>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</si>
  <si>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</si>
  <si>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</si>
  <si>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</si>
  <si>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</si>
  <si>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</si>
  <si>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</si>
  <si>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</si>
  <si>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</si>
  <si>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</si>
  <si>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</si>
  <si>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</si>
  <si>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</si>
  <si>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</si>
  <si>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</si>
  <si>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</si>
  <si>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</si>
  <si>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</si>
  <si>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</si>
  <si>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</si>
  <si>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</si>
  <si>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</si>
  <si>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</si>
  <si>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</si>
  <si>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</si>
  <si>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</si>
  <si>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</si>
  <si>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</si>
  <si>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</si>
  <si>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</si>
  <si>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</si>
  <si>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</si>
  <si>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</si>
  <si>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</si>
  <si>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</si>
  <si>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</si>
  <si>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</si>
  <si>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</si>
  <si>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</si>
  <si>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</si>
  <si>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</si>
  <si>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</si>
  <si>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</si>
  <si>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</si>
  <si>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</si>
  <si>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</si>
  <si>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</si>
  <si>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</si>
  <si>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</si>
  <si>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</si>
  <si>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</si>
  <si>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</si>
  <si>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</si>
  <si>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</si>
  <si>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</si>
  <si>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</si>
  <si>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</si>
  <si>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</si>
  <si>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</si>
  <si>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</si>
  <si>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</si>
  <si>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</si>
  <si>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</si>
  <si>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</si>
  <si>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</si>
  <si>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</si>
  <si>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</si>
  <si>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</si>
  <si>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</si>
  <si>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</si>
  <si>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</si>
  <si>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</si>
  <si>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</si>
  <si>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</si>
  <si>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</si>
  <si>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</si>
  <si>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</si>
  <si>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</si>
  <si>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</si>
  <si>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</si>
  <si>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</si>
  <si>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</si>
  <si>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</si>
  <si>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</si>
  <si>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</si>
  <si>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</si>
  <si>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</si>
  <si>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</si>
  <si>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</si>
  <si>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</si>
  <si>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</si>
  <si>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</si>
  <si>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</si>
  <si>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</si>
  <si>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</si>
  <si>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</si>
  <si>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</si>
  <si>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</si>
  <si>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</si>
  <si>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</si>
  <si>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</si>
  <si>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</si>
  <si>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</si>
  <si>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</si>
  <si>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</si>
  <si>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</si>
  <si>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</si>
  <si>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</si>
  <si>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</si>
  <si>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</si>
  <si>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</si>
  <si>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</si>
  <si>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</si>
  <si>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</si>
  <si>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</si>
  <si>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</si>
  <si>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</si>
  <si>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</si>
  <si>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</si>
  <si>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</si>
  <si>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</si>
  <si>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</si>
  <si>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</si>
  <si>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</si>
  <si>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</si>
  <si>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</si>
  <si>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</si>
  <si>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</si>
  <si>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</si>
  <si>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</si>
  <si>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</si>
  <si>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</si>
  <si>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</si>
  <si>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</si>
  <si>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</si>
  <si>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</si>
  <si>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</si>
  <si>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</si>
  <si>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</si>
  <si>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</si>
  <si>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</si>
  <si>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</si>
  <si>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</si>
  <si>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</si>
  <si>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</si>
  <si>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</si>
  <si>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</si>
  <si>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</si>
  <si>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</si>
  <si>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</si>
  <si>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</si>
  <si>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</si>
  <si>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</si>
  <si>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</si>
  <si>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</si>
  <si>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</si>
  <si>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</si>
  <si>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</si>
  <si>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</si>
  <si>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</si>
  <si>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</si>
  <si>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</si>
  <si>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</si>
  <si>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</si>
  <si>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</si>
  <si>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</si>
  <si>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</si>
  <si>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</si>
  <si>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</si>
  <si>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</si>
  <si>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</si>
  <si>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</si>
  <si>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</si>
  <si>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</si>
  <si>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</si>
  <si>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</si>
  <si>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</si>
  <si>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</si>
  <si>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</si>
  <si>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</si>
  <si>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</si>
  <si>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</si>
  <si>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</si>
  <si>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</si>
  <si>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</si>
  <si>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</si>
  <si>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</si>
  <si>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</si>
  <si>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</si>
  <si>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</si>
  <si>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</si>
  <si>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</si>
  <si>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</si>
  <si>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</si>
  <si>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</si>
  <si>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</si>
  <si>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</si>
  <si>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</si>
  <si>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</si>
  <si>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</si>
  <si>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</si>
  <si>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</si>
  <si>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</si>
  <si>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</si>
  <si>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</si>
  <si>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</si>
  <si>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</si>
  <si>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</si>
  <si>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</si>
  <si>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</si>
  <si>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</si>
  <si>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</si>
  <si>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</si>
  <si>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</si>
  <si>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</si>
  <si>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</si>
  <si>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</si>
  <si>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</si>
  <si>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</si>
  <si>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</si>
  <si>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</si>
  <si>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</si>
  <si>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</si>
  <si>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</si>
  <si>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</si>
  <si>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</si>
  <si>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</si>
  <si>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</si>
  <si>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</si>
  <si>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</si>
  <si>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</si>
  <si>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</si>
  <si>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</si>
  <si>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</si>
  <si>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</si>
  <si>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</si>
  <si>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</si>
  <si>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</si>
  <si>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</si>
  <si>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</si>
  <si>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</si>
  <si>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</si>
  <si>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</si>
  <si>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</si>
  <si>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</si>
  <si>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</si>
  <si>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</si>
  <si>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</si>
  <si>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</si>
  <si>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</si>
  <si>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</si>
  <si>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</si>
  <si>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</si>
  <si>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</si>
  <si>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</si>
  <si>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</si>
  <si>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</si>
  <si>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</si>
  <si>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</si>
  <si>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</si>
  <si>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</si>
  <si>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</si>
  <si>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</si>
  <si>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</si>
  <si>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</si>
  <si>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</si>
  <si>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</si>
  <si>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</si>
  <si>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</si>
  <si>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</si>
  <si>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</si>
  <si>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</si>
  <si>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</si>
  <si>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</si>
  <si>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</si>
  <si>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</si>
  <si>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</si>
  <si>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</si>
  <si>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</si>
  <si>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</si>
  <si>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</si>
  <si>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</si>
  <si>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</si>
  <si>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</si>
  <si>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</si>
  <si>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</si>
  <si>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</si>
  <si>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</si>
  <si>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</si>
  <si>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</si>
  <si>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</si>
  <si>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</si>
  <si>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</si>
  <si>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</si>
  <si>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</si>
  <si>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</si>
  <si>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</si>
  <si>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</si>
  <si>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</si>
  <si>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</si>
  <si>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</si>
  <si>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</si>
  <si>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</si>
  <si>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</si>
  <si>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</si>
  <si>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</si>
  <si>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</si>
  <si>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</si>
  <si>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</si>
  <si>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</si>
  <si>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</si>
  <si>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</si>
  <si>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</si>
  <si>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</si>
  <si>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</si>
  <si>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</si>
  <si>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</si>
  <si>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</si>
  <si>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</si>
  <si>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</si>
  <si>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</si>
  <si>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</si>
  <si>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</si>
  <si>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</si>
  <si>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</si>
  <si>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</si>
  <si>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</si>
  <si>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</si>
  <si>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</si>
  <si>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</si>
  <si>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</si>
  <si>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</si>
  <si>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</si>
  <si>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</si>
  <si>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</si>
  <si>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</si>
  <si>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</si>
  <si>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</si>
  <si>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</si>
  <si>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</si>
  <si>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</si>
  <si>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</si>
  <si>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</si>
  <si>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</si>
  <si>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</si>
  <si>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</si>
  <si>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</si>
  <si>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</si>
  <si>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</si>
  <si>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</si>
  <si>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</si>
  <si>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</si>
  <si>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</si>
  <si>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</si>
  <si>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</si>
  <si>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</si>
  <si>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</si>
  <si>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</si>
  <si>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</si>
  <si>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</si>
  <si>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</si>
  <si>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</si>
  <si>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</si>
  <si>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</si>
  <si>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</si>
  <si>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</si>
  <si>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</si>
  <si>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</si>
  <si>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</si>
  <si>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</si>
  <si>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</si>
  <si>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</si>
  <si>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</si>
  <si>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</si>
  <si>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</si>
  <si>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</si>
  <si>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</si>
  <si>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</si>
  <si>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</si>
  <si>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</si>
  <si>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</si>
  <si>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</si>
  <si>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</si>
  <si>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</si>
  <si>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</si>
  <si>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</si>
  <si>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</si>
  <si>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</si>
  <si>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</si>
  <si>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</si>
  <si>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</si>
  <si>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</si>
  <si>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</si>
  <si>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</si>
  <si>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</si>
  <si>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</si>
  <si>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</si>
  <si>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</si>
  <si>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</si>
  <si>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</si>
  <si>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</si>
  <si>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</si>
  <si>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</si>
  <si>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</si>
  <si>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</si>
  <si>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</si>
  <si>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</si>
  <si>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</si>
  <si>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</si>
  <si>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</si>
  <si>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</si>
  <si>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</si>
  <si>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</si>
  <si>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</si>
  <si>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</si>
  <si>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</si>
  <si>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</si>
  <si>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</si>
  <si>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</si>
  <si>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</si>
  <si>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</si>
  <si>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</si>
  <si>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</si>
  <si>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</si>
  <si>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</si>
  <si>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</si>
  <si>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</si>
  <si>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</si>
  <si>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</si>
  <si>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</si>
  <si>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</si>
  <si>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</si>
  <si>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</si>
  <si>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</si>
  <si>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</si>
  <si>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</si>
  <si>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</si>
  <si>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</si>
  <si>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</si>
  <si>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</si>
  <si>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</si>
  <si>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</si>
  <si>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</si>
  <si>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</si>
  <si>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</si>
  <si>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</si>
  <si>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</si>
  <si>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</si>
  <si>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</si>
  <si>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</si>
  <si>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</si>
  <si>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</si>
  <si>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</si>
  <si>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</si>
  <si>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</si>
  <si>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</si>
  <si>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</si>
  <si>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</si>
  <si>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</si>
  <si>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</si>
  <si>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</si>
  <si>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</si>
  <si>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</si>
  <si>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</si>
  <si>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</si>
  <si>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</si>
  <si>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</si>
  <si>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</si>
  <si>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</si>
  <si>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</si>
  <si>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</si>
  <si>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</si>
  <si>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</si>
  <si>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</si>
  <si>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</si>
  <si>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</si>
  <si>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</si>
  <si>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</si>
  <si>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</si>
  <si>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</si>
  <si>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</si>
  <si>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</si>
  <si>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</si>
  <si>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</si>
  <si>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</si>
  <si>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</si>
  <si>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</si>
  <si>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</si>
  <si>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</si>
  <si>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</si>
  <si>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</si>
  <si>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</si>
  <si>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</si>
  <si>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</si>
  <si>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</si>
  <si>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</si>
  <si>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</si>
  <si>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</si>
  <si>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</si>
  <si>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</si>
  <si>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</si>
  <si>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</si>
  <si>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</si>
  <si>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</si>
  <si>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</si>
  <si>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</si>
  <si>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</si>
  <si>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</si>
  <si>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</si>
  <si>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</si>
  <si>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</si>
  <si>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</si>
  <si>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</si>
  <si>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</si>
  <si>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</si>
  <si>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</si>
  <si>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</si>
  <si>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</si>
  <si>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</si>
  <si>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</si>
  <si>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</si>
  <si>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</si>
  <si>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</si>
  <si>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</si>
  <si>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</si>
  <si>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</si>
  <si>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</si>
  <si>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</si>
  <si>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</si>
  <si>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</si>
  <si>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</si>
  <si>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</si>
  <si>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</si>
  <si>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</si>
  <si>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</si>
  <si>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</si>
  <si>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</si>
  <si>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</si>
  <si>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</si>
  <si>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</si>
  <si>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</si>
  <si>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</si>
  <si>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</si>
  <si>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</si>
  <si>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</si>
  <si>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</si>
  <si>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</si>
  <si>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</si>
  <si>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</si>
  <si>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</si>
  <si>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</si>
  <si>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</si>
  <si>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</si>
  <si>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</si>
  <si>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</si>
  <si>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</si>
  <si>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</si>
  <si>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</si>
  <si>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</si>
  <si>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</si>
  <si>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</si>
  <si>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</si>
  <si>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</si>
  <si>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</si>
  <si>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</si>
  <si>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</si>
  <si>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</si>
  <si>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</si>
  <si>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</si>
  <si>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</si>
  <si>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</si>
  <si>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</si>
  <si>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</si>
  <si>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</si>
  <si>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</si>
  <si>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</si>
  <si>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</si>
  <si>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</si>
  <si>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</si>
  <si>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</si>
  <si>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</si>
  <si>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</si>
  <si>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</si>
  <si>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</si>
  <si>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</si>
  <si>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</si>
  <si>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</si>
  <si>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</si>
  <si>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</si>
  <si>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</si>
  <si>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</si>
  <si>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</si>
  <si>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</si>
  <si>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</si>
  <si>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</si>
  <si>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</si>
  <si>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</si>
  <si>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</si>
  <si>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</si>
  <si>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</si>
  <si>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</si>
  <si>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</si>
  <si>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</si>
  <si>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</si>
  <si>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</si>
  <si>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</si>
  <si>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</si>
  <si>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</si>
  <si>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</si>
  <si>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</si>
  <si>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</si>
  <si>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</si>
  <si>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</si>
  <si>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</si>
  <si>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</si>
  <si>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</si>
  <si>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</si>
  <si>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</si>
  <si>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</si>
  <si>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</si>
  <si>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</si>
  <si>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</si>
  <si>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</si>
  <si>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</si>
  <si>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</si>
  <si>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</si>
  <si>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</si>
  <si>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</si>
  <si>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</si>
  <si>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</si>
  <si>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</si>
  <si>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</si>
  <si>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</si>
  <si>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</si>
  <si>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</si>
  <si>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</si>
  <si>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</si>
  <si>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</si>
  <si>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</si>
  <si>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</si>
  <si>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</si>
  <si>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</si>
  <si>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</si>
  <si>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</si>
  <si>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</si>
  <si>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</si>
  <si>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</si>
  <si>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</si>
  <si>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</si>
  <si>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</si>
  <si>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</si>
  <si>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</si>
  <si>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</si>
  <si>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</si>
  <si>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</si>
  <si>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</si>
  <si>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</si>
  <si>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</si>
  <si>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</si>
  <si>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</si>
  <si>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</si>
  <si>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</si>
  <si>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</si>
  <si>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</si>
  <si>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</si>
  <si>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</si>
  <si>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</si>
  <si>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</si>
  <si>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</si>
  <si>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</si>
  <si>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</si>
  <si>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</si>
  <si>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</si>
  <si>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</si>
  <si>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</si>
  <si>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</si>
  <si>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</si>
  <si>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</si>
  <si>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</si>
  <si>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</si>
  <si>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</si>
  <si>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</si>
  <si>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</si>
  <si>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</si>
  <si>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</si>
  <si>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</si>
  <si>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</si>
  <si>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</si>
  <si>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</si>
  <si>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</si>
  <si>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</si>
  <si>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</si>
  <si>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</si>
  <si>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</si>
  <si>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</si>
  <si>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</si>
  <si>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</si>
  <si>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</si>
  <si>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</si>
  <si>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</si>
  <si>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</si>
  <si>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</si>
  <si>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</si>
  <si>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</si>
  <si>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</si>
  <si>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</si>
  <si>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</si>
  <si>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</si>
  <si>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</si>
  <si>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</si>
  <si>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</si>
  <si>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</si>
  <si>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</si>
  <si>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</si>
  <si>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</si>
  <si>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</si>
  <si>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</si>
  <si>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</si>
  <si>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</si>
  <si>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</si>
  <si>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</si>
  <si>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</si>
  <si>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</si>
  <si>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</si>
  <si>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</si>
  <si>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</si>
  <si>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</si>
  <si>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</si>
  <si>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</si>
  <si>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</si>
  <si>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</si>
  <si>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</si>
  <si>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</si>
  <si>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</si>
  <si>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</si>
  <si>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</si>
  <si>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</si>
  <si>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</si>
  <si>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</si>
  <si>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</si>
  <si>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</si>
  <si>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</si>
  <si>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</si>
  <si>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</si>
  <si>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</si>
  <si>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</si>
  <si>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</si>
  <si>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</si>
  <si>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</si>
  <si>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</si>
  <si>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</si>
  <si>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</si>
  <si>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</si>
  <si>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</si>
  <si>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</si>
  <si>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</si>
  <si>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</si>
  <si>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</si>
  <si>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</si>
  <si>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</si>
  <si>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</si>
  <si>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</si>
  <si>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</si>
  <si>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</si>
  <si>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</si>
  <si>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</si>
  <si>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</si>
  <si>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</si>
  <si>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</si>
  <si>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</si>
  <si>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</si>
  <si>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</si>
  <si>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</si>
  <si>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</si>
  <si>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</si>
  <si>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</si>
  <si>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</si>
  <si>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</si>
  <si>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</si>
  <si>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</si>
  <si>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</si>
  <si>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</si>
  <si>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</si>
  <si>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</si>
  <si>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</si>
  <si>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</si>
  <si>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</si>
  <si>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</si>
  <si>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</si>
  <si>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</si>
  <si>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</si>
  <si>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</si>
  <si>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</si>
  <si>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</si>
  <si>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</si>
  <si>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</si>
  <si>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</si>
  <si>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</si>
  <si>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</si>
  <si>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</si>
  <si>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</si>
  <si>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</si>
  <si>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</si>
  <si>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</si>
  <si>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</si>
  <si>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</si>
  <si>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</si>
  <si>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</si>
  <si>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</si>
  <si>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</si>
  <si>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</si>
  <si>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</si>
  <si>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</si>
  <si>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</si>
  <si>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</si>
  <si>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</si>
  <si>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</si>
  <si>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</si>
  <si>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</si>
  <si>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</si>
  <si>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</si>
  <si>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</si>
  <si>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</si>
  <si>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</si>
  <si>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</si>
  <si>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</si>
  <si>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</si>
  <si>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</si>
  <si>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</si>
  <si>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</si>
  <si>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</si>
  <si>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</si>
  <si>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</si>
  <si>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</si>
  <si>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</si>
  <si>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</si>
  <si>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</si>
  <si>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</si>
  <si>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</si>
  <si>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</si>
  <si>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</si>
  <si>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</si>
  <si>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</si>
  <si>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</si>
  <si>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</si>
  <si>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</si>
  <si>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</si>
  <si>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</si>
  <si>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</si>
  <si>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</si>
  <si>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</si>
  <si>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</si>
  <si>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</si>
  <si>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</si>
  <si>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</si>
  <si>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</si>
  <si>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</si>
  <si>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</si>
  <si>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</si>
  <si>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</si>
  <si>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</si>
  <si>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</si>
  <si>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</si>
  <si>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</si>
  <si>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</si>
  <si>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</si>
  <si>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</si>
  <si>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</si>
  <si>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</si>
  <si>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</si>
  <si>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</si>
  <si>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</si>
  <si>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</si>
  <si>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</si>
  <si>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</si>
  <si>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</si>
  <si>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</si>
  <si>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</si>
  <si>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</si>
  <si>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</si>
  <si>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</si>
  <si>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</si>
  <si>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</si>
  <si>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</si>
  <si>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</si>
  <si>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</si>
  <si>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</si>
  <si>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</si>
  <si>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</si>
  <si>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</si>
  <si>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</si>
  <si>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</si>
  <si>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</si>
  <si>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</si>
  <si>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</si>
  <si>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</si>
  <si>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</si>
  <si>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</si>
  <si>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</si>
  <si>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</si>
  <si>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</si>
  <si>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</si>
  <si>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</si>
  <si>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</si>
  <si>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</si>
  <si>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</si>
  <si>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</si>
  <si>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</si>
  <si>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</si>
  <si>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</si>
  <si>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</si>
  <si>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</si>
  <si>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</si>
  <si>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</si>
  <si>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</si>
  <si>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</si>
  <si>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</si>
  <si>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</si>
  <si>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</si>
  <si>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</si>
  <si>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</si>
  <si>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</si>
  <si>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</si>
  <si>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</si>
  <si>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</si>
  <si>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</si>
  <si>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</si>
  <si>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</si>
  <si>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</si>
  <si>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</si>
  <si>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</si>
  <si>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</si>
  <si>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</si>
  <si>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</si>
  <si>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</si>
  <si>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</si>
  <si>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</si>
  <si>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</si>
  <si>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</si>
  <si>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</si>
  <si>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</si>
  <si>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</si>
  <si>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</si>
  <si>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</si>
  <si>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</si>
  <si>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</si>
  <si>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</si>
  <si>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</si>
  <si>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</si>
  <si>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</si>
  <si>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</si>
  <si>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</si>
  <si>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</si>
  <si>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</si>
  <si>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</si>
  <si>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</si>
  <si>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</si>
  <si>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</si>
  <si>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</si>
  <si>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</si>
  <si>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</si>
  <si>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</si>
  <si>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</si>
  <si>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</si>
  <si>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</si>
  <si>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</si>
  <si>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</si>
  <si>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</si>
  <si>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</si>
  <si>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</si>
  <si>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</si>
  <si>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</si>
  <si>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</si>
  <si>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</si>
  <si>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</si>
  <si>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</si>
  <si>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</si>
  <si>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</si>
  <si>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</si>
  <si>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</si>
  <si>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</si>
  <si>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</si>
  <si>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</si>
  <si>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</si>
  <si>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</si>
  <si>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</si>
  <si>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</si>
  <si>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</si>
  <si>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</si>
  <si>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</si>
  <si>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</si>
  <si>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</si>
  <si>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</si>
  <si>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</si>
  <si>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</si>
  <si>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</si>
  <si>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</si>
  <si>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</si>
  <si>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</si>
  <si>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</si>
  <si>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</si>
  <si>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</si>
  <si>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</si>
  <si>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</si>
  <si>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</si>
  <si>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</si>
  <si>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</si>
  <si>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</si>
  <si>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</si>
  <si>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</si>
  <si>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</si>
  <si>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</si>
  <si>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</si>
  <si>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</si>
  <si>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</si>
  <si>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</si>
  <si>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</si>
  <si>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</si>
  <si>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</si>
  <si>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</si>
  <si>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</si>
  <si>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</si>
  <si>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</si>
  <si>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</si>
  <si>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</si>
  <si>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</si>
  <si>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</si>
  <si>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</si>
  <si>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</si>
  <si>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</si>
  <si>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</si>
  <si>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</si>
  <si>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</si>
  <si>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</si>
  <si>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</si>
  <si>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</si>
  <si>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</si>
  <si>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</si>
  <si>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</si>
  <si>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</si>
  <si>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</si>
  <si>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</si>
  <si>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</si>
  <si>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</si>
  <si>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</si>
  <si>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</si>
  <si>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</si>
  <si>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</si>
  <si>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</si>
  <si>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</si>
  <si>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</si>
  <si>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</si>
  <si>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</si>
  <si>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</si>
  <si>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</si>
  <si>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</si>
  <si>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</si>
  <si>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</si>
  <si>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</si>
  <si>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</si>
  <si>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</si>
  <si>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</si>
  <si>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</si>
  <si>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</si>
  <si>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</si>
  <si>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</si>
  <si>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</si>
  <si>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</si>
  <si>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</si>
  <si>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</si>
  <si>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</si>
  <si>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</si>
  <si>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</si>
  <si>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</si>
  <si>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</si>
  <si>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</si>
  <si>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</si>
  <si>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</si>
  <si>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</si>
  <si>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</si>
  <si>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</si>
  <si>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</si>
  <si>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</si>
  <si>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</si>
  <si>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</si>
  <si>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</si>
  <si>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</si>
  <si>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</si>
  <si>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</si>
  <si>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</si>
  <si>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</si>
  <si>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</si>
  <si>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</si>
  <si>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</si>
  <si>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</si>
  <si>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</si>
  <si>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</si>
  <si>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</si>
  <si>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</si>
  <si>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</si>
  <si>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</si>
  <si>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</si>
  <si>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</si>
  <si>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</si>
  <si>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</si>
  <si>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</si>
  <si>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</si>
  <si>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</si>
  <si>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</si>
  <si>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</si>
  <si>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</si>
  <si>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</si>
  <si>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</si>
  <si>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</si>
  <si>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</si>
  <si>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</si>
  <si>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</si>
  <si>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</si>
  <si>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</si>
  <si>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</si>
  <si>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</si>
  <si>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</si>
  <si>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</si>
  <si>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</si>
  <si>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</si>
  <si>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</si>
  <si>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</si>
  <si>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</si>
  <si>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</si>
  <si>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</si>
  <si>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</si>
  <si>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</si>
  <si>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</si>
  <si>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</si>
  <si>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</si>
  <si>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</si>
  <si>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</si>
  <si>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</si>
  <si>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</si>
  <si>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</si>
  <si>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</si>
  <si>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</si>
  <si>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</si>
  <si>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</si>
  <si>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</si>
  <si>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</si>
  <si>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</si>
  <si>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</si>
  <si>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</si>
  <si>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</si>
  <si>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</si>
  <si>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</si>
  <si>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</si>
  <si>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</si>
  <si>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</si>
  <si>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</si>
  <si>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</si>
  <si>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</si>
  <si>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</si>
  <si>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</si>
  <si>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</si>
  <si>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</si>
  <si>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</si>
  <si>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</si>
  <si>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</si>
  <si>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</si>
  <si>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</si>
  <si>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</si>
  <si>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</si>
  <si>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</si>
  <si>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</si>
  <si>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</si>
  <si>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</si>
  <si>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</si>
  <si>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</si>
  <si>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</si>
  <si>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</si>
  <si>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</si>
  <si>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</si>
  <si>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</si>
  <si>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</si>
  <si>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</si>
  <si>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</si>
  <si>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</si>
  <si>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</si>
  <si>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</si>
  <si>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</si>
  <si>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</si>
  <si>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</si>
  <si>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</si>
  <si>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</si>
  <si>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</si>
  <si>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</si>
  <si>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</si>
  <si>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</si>
  <si>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</si>
  <si>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</si>
  <si>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</si>
  <si>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</si>
  <si>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</si>
  <si>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</si>
  <si>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</si>
  <si>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</si>
  <si>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</si>
  <si>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</si>
  <si>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</si>
  <si>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</si>
  <si>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</si>
  <si>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</si>
  <si>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</si>
  <si>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</si>
  <si>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</si>
  <si>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</si>
  <si>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</si>
  <si>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</si>
  <si>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</si>
  <si>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</si>
  <si>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</si>
  <si>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</si>
  <si>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</si>
  <si>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</si>
  <si>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</si>
  <si>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</si>
  <si>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</si>
  <si>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</si>
  <si>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</si>
  <si>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</si>
  <si>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</si>
  <si>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</si>
  <si>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</si>
  <si>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</si>
  <si>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</si>
  <si>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</si>
  <si>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</si>
  <si>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</si>
  <si>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</si>
  <si>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</si>
  <si>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</si>
  <si>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</si>
  <si>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</si>
  <si>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</si>
  <si>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</si>
  <si>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</si>
  <si>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</si>
  <si>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</si>
  <si>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</si>
  <si>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</si>
  <si>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</si>
  <si>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</si>
  <si>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</si>
  <si>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</si>
  <si>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</si>
  <si>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</si>
  <si>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</si>
  <si>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</si>
  <si>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</si>
  <si>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</si>
  <si>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</si>
  <si>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</si>
  <si>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</si>
  <si>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</si>
  <si>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</si>
  <si>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</si>
  <si>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</si>
  <si>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</si>
  <si>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</si>
  <si>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</si>
  <si>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</si>
  <si>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</si>
  <si>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</si>
  <si>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</si>
  <si>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</si>
  <si>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</si>
  <si>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</si>
  <si>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</si>
  <si>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</si>
  <si>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</si>
  <si>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</si>
  <si>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</si>
  <si>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</si>
  <si>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</si>
  <si>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</si>
  <si>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</si>
  <si>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</si>
  <si>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</si>
  <si>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</si>
  <si>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</si>
  <si>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</si>
  <si>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</si>
  <si>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</si>
  <si>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</si>
  <si>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</si>
  <si>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</si>
  <si>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</si>
  <si>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</si>
  <si>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</si>
  <si>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</si>
  <si>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</si>
  <si>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</si>
  <si>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</si>
  <si>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</si>
  <si>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</si>
  <si>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</si>
  <si>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</si>
  <si>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</si>
  <si>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</si>
  <si>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</si>
  <si>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</si>
  <si>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</si>
  <si>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</si>
  <si>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</si>
  <si>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</si>
  <si>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</si>
  <si>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</si>
  <si>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</si>
  <si>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</si>
  <si>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</si>
  <si>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</si>
  <si>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</si>
  <si>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</si>
  <si>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</si>
  <si>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</si>
  <si>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</si>
  <si>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</si>
  <si>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</si>
  <si>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</si>
  <si>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</si>
  <si>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</si>
  <si>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</si>
  <si>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</si>
  <si>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</si>
  <si>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</si>
  <si>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</si>
  <si>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</si>
  <si>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</si>
  <si>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</si>
  <si>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</si>
  <si>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</si>
  <si>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</si>
  <si>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</si>
  <si>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</si>
  <si>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</si>
  <si>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</si>
  <si>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</si>
  <si>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</si>
  <si>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</si>
  <si>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</si>
  <si>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</si>
  <si>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</si>
  <si>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</si>
  <si>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</si>
  <si>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</si>
  <si>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</si>
  <si>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</si>
  <si>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</si>
  <si>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</si>
  <si>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</si>
  <si>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</si>
  <si>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</si>
  <si>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</si>
  <si>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</si>
  <si>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</si>
  <si>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</si>
  <si>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</si>
  <si>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</si>
  <si>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</si>
  <si>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</si>
  <si>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</si>
  <si>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</si>
  <si>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</si>
  <si>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</si>
  <si>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</si>
  <si>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</si>
  <si>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</si>
  <si>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</si>
  <si>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</si>
  <si>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</si>
  <si>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</si>
  <si>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</si>
  <si>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</si>
  <si>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</si>
  <si>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</si>
  <si>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</si>
  <si>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</si>
  <si>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</si>
  <si>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</si>
  <si>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</si>
  <si>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</si>
  <si>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</si>
  <si>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</si>
  <si>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</si>
  <si>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</si>
  <si>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</si>
  <si>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</si>
  <si>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</si>
  <si>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</si>
  <si>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</si>
  <si>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</si>
  <si>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</si>
  <si>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</si>
  <si>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</si>
  <si>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</si>
  <si>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</si>
  <si>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</si>
  <si>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</si>
  <si>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</si>
  <si>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</si>
  <si>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</si>
  <si>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</si>
  <si>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</si>
  <si>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</si>
  <si>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</si>
  <si>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</si>
  <si>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</si>
  <si>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</si>
  <si>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</si>
  <si>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</si>
  <si>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</si>
  <si>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</si>
  <si>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</si>
  <si>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</si>
  <si>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</si>
  <si>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</si>
  <si>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</si>
  <si>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</si>
  <si>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</si>
  <si>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</si>
  <si>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</si>
  <si>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</si>
  <si>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</si>
  <si>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</si>
  <si>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</si>
  <si>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</si>
  <si>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</si>
  <si>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</si>
  <si>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</si>
  <si>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</si>
  <si>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</si>
  <si>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</si>
  <si>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</si>
  <si>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</si>
  <si>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</si>
  <si>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</si>
  <si>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</si>
  <si>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</si>
  <si>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</si>
  <si>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</si>
  <si>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</si>
  <si>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</si>
  <si>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</si>
  <si>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</si>
  <si>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</si>
  <si>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</si>
  <si>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</si>
  <si>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</si>
  <si>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</si>
  <si>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</si>
  <si>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</si>
  <si>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</si>
  <si>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</si>
  <si>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</si>
  <si>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</si>
  <si>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</si>
  <si>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</si>
  <si>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</si>
  <si>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</si>
  <si>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</si>
  <si>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</si>
  <si>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</si>
  <si>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</si>
  <si>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</si>
  <si>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</si>
  <si>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</si>
  <si>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</si>
  <si>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</si>
  <si>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</si>
  <si>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</si>
  <si>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</si>
  <si>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</si>
  <si>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</si>
  <si>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</si>
  <si>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</si>
  <si>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</si>
  <si>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</si>
  <si>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</si>
  <si>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</si>
  <si>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</si>
  <si>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</si>
  <si>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</si>
  <si>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</si>
  <si>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</si>
  <si>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</si>
  <si>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</si>
  <si>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</si>
  <si>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</si>
  <si>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</si>
  <si>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</si>
  <si>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</si>
  <si>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</si>
  <si>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</si>
  <si>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</si>
  <si>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</si>
  <si>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</si>
  <si>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</si>
  <si>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</si>
  <si>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</si>
  <si>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</si>
  <si>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</si>
  <si>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</si>
  <si>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</si>
  <si>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</si>
  <si>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</si>
  <si>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</si>
  <si>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</si>
  <si>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</si>
  <si>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</si>
  <si>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</si>
  <si>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</si>
  <si>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</si>
  <si>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</si>
  <si>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</si>
  <si>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</si>
  <si>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</si>
  <si>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</si>
  <si>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</si>
  <si>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</si>
  <si>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</si>
  <si>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</si>
  <si>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</si>
  <si>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</si>
  <si>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</si>
  <si>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</si>
  <si>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</si>
  <si>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</si>
  <si>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</si>
  <si>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</si>
  <si>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</si>
  <si>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</si>
  <si>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</si>
  <si>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</si>
  <si>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</si>
  <si>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</si>
  <si>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</si>
  <si>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</si>
  <si>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</si>
  <si>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</si>
  <si>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</si>
  <si>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</si>
  <si>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</si>
  <si>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</si>
  <si>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</si>
  <si>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</si>
  <si>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</si>
  <si>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</si>
  <si>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</si>
  <si>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</si>
  <si>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</si>
  <si>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</si>
  <si>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</si>
  <si>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</si>
  <si>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</si>
  <si>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</si>
  <si>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</si>
  <si>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</si>
  <si>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</si>
  <si>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</si>
  <si>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</si>
  <si>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</si>
  <si>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</si>
  <si>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</si>
  <si>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</si>
  <si>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</si>
  <si>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</si>
  <si>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</si>
  <si>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</si>
  <si>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</si>
  <si>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</si>
  <si>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</si>
  <si>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</si>
  <si>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</si>
  <si>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</si>
  <si>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</si>
  <si>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</si>
  <si>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</si>
  <si>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</si>
  <si>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</si>
  <si>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</si>
  <si>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</si>
  <si>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</si>
  <si>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</si>
  <si>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</si>
  <si>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</si>
  <si>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</si>
  <si>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</si>
  <si>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</si>
  <si>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</si>
  <si>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</si>
  <si>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</si>
  <si>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</si>
  <si>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</si>
  <si>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</si>
  <si>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</si>
  <si>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</si>
  <si>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</si>
  <si>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</si>
  <si>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</si>
  <si>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</si>
  <si>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</si>
  <si>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</si>
  <si>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</si>
  <si>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</si>
  <si>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</si>
  <si>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</si>
  <si>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</si>
  <si>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</si>
  <si>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</si>
  <si>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</si>
  <si>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</si>
  <si>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</si>
  <si>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</si>
  <si>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</si>
  <si>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</si>
  <si>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</si>
  <si>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</si>
  <si>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</si>
  <si>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</si>
  <si>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</si>
  <si>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</si>
  <si>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</si>
  <si>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</si>
  <si>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</si>
  <si>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</si>
  <si>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</si>
  <si>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</si>
  <si>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</si>
  <si>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</si>
  <si>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</si>
  <si>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</si>
  <si>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</si>
  <si>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</si>
  <si>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</si>
  <si>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</si>
  <si>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</si>
  <si>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</si>
  <si>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</si>
  <si>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</si>
  <si>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</si>
  <si>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</si>
  <si>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</si>
  <si>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</si>
  <si>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</si>
  <si>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</si>
  <si>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</si>
  <si>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</si>
  <si>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</si>
  <si>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</si>
  <si>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</si>
  <si>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</si>
  <si>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</si>
  <si>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</si>
  <si>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</si>
  <si>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</si>
  <si>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</si>
  <si>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</si>
  <si>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</si>
  <si>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</si>
  <si>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</si>
  <si>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</si>
  <si>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</si>
  <si>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</si>
  <si>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</si>
  <si>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</si>
  <si>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</si>
  <si>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</si>
  <si>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</si>
  <si>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</si>
  <si>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</si>
  <si>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</si>
  <si>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</si>
  <si>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</si>
  <si>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</si>
  <si>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</si>
  <si>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</si>
  <si>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</si>
  <si>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</si>
  <si>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</si>
  <si>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</si>
  <si>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</si>
  <si>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</si>
  <si>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</si>
  <si>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</si>
  <si>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</si>
  <si>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</si>
  <si>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</si>
  <si>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</si>
  <si>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</si>
  <si>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</si>
  <si>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</si>
  <si>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</si>
  <si>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</si>
  <si>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</si>
  <si>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</si>
  <si>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</si>
  <si>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</si>
  <si>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</si>
  <si>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</si>
  <si>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</si>
  <si>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</si>
  <si>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</si>
  <si>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</si>
  <si>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</si>
  <si>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</si>
  <si>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</si>
  <si>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</si>
  <si>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</si>
  <si>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</si>
  <si>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</si>
  <si>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</si>
  <si>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</si>
  <si>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</si>
  <si>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</si>
  <si>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</si>
  <si>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</si>
  <si>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</si>
  <si>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</si>
  <si>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</si>
  <si>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</si>
  <si>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</si>
  <si>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</si>
  <si>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</si>
  <si>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</si>
  <si>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</si>
  <si>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</si>
  <si>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</si>
  <si>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</si>
  <si>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</si>
  <si>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</si>
  <si>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</si>
  <si>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</si>
  <si>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</si>
  <si>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</si>
  <si>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</si>
  <si>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</si>
  <si>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</si>
  <si>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</si>
  <si>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</si>
  <si>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</si>
  <si>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</si>
  <si>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</si>
  <si>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</si>
  <si>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</si>
  <si>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</si>
  <si>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</si>
  <si>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</si>
  <si>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</si>
  <si>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</si>
  <si>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</si>
  <si>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</si>
  <si>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</si>
  <si>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</si>
  <si>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</si>
  <si>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</si>
  <si>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</si>
  <si>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</si>
  <si>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</si>
  <si>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</si>
  <si>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</si>
  <si>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</si>
  <si>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</si>
  <si>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</si>
  <si>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</si>
  <si>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</si>
  <si>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</si>
  <si>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</si>
  <si>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</si>
  <si>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</si>
  <si>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</si>
  <si>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</si>
  <si>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</si>
  <si>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</si>
  <si>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</si>
  <si>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</si>
  <si>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</si>
  <si>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</si>
  <si>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</si>
  <si>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</si>
  <si>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</si>
  <si>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</si>
  <si>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</si>
  <si>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</si>
  <si>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</si>
  <si>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</si>
  <si>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</si>
  <si>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</si>
  <si>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</si>
  <si>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</si>
  <si>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</si>
  <si>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</si>
  <si>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</si>
  <si>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</si>
  <si>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</si>
  <si>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</si>
  <si>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</si>
  <si>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</si>
  <si>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</si>
  <si>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</si>
  <si>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</si>
  <si>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</si>
  <si>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</si>
  <si>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</si>
  <si>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</si>
  <si>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</si>
  <si>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</si>
  <si>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</si>
  <si>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</si>
  <si>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</si>
  <si>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</si>
  <si>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</si>
  <si>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</si>
  <si>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</si>
  <si>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</si>
  <si>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</si>
  <si>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</si>
  <si>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</si>
  <si>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</si>
  <si>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</si>
  <si>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</si>
  <si>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</si>
  <si>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</si>
  <si>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</si>
  <si>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</si>
  <si>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</si>
  <si>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</si>
  <si>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</si>
  <si>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</si>
  <si>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</si>
  <si>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</si>
  <si>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</si>
  <si>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</si>
  <si>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</si>
  <si>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</si>
  <si>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</si>
  <si>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</si>
  <si>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</si>
  <si>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</si>
  <si>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</si>
  <si>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</si>
  <si>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</si>
  <si>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</si>
  <si>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</si>
  <si>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</si>
  <si>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</si>
  <si>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</si>
  <si>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</si>
  <si>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</si>
  <si>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</si>
  <si>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</si>
  <si>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</si>
  <si>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</si>
  <si>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</si>
  <si>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</si>
  <si>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</si>
  <si>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</si>
  <si>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</si>
  <si>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</si>
  <si>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</si>
  <si>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</si>
  <si>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</si>
  <si>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</si>
  <si>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</si>
  <si>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</si>
  <si>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</si>
  <si>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</si>
  <si>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</si>
  <si>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</si>
  <si>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</si>
  <si>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</si>
  <si>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</si>
  <si>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</si>
  <si>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</si>
  <si>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</si>
  <si>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</si>
  <si>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</si>
  <si>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</si>
  <si>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</si>
  <si>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</si>
  <si>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</si>
  <si>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</si>
  <si>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</si>
  <si>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</si>
  <si>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</si>
  <si>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</si>
  <si>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</si>
  <si>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</si>
  <si>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</si>
  <si>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</si>
  <si>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</si>
  <si>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</si>
  <si>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</si>
  <si>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</si>
  <si>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</si>
  <si>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</si>
  <si>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</si>
  <si>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</si>
  <si>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</si>
  <si>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</si>
  <si>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</si>
  <si>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</si>
  <si>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</si>
  <si>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</si>
  <si>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</si>
  <si>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</si>
  <si>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</si>
  <si>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</si>
  <si>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</si>
  <si>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</si>
  <si>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</si>
  <si>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</si>
  <si>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</si>
  <si>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</si>
  <si>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</si>
  <si>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</si>
  <si>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</si>
  <si>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</si>
  <si>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</si>
  <si>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</si>
  <si>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</si>
  <si>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</si>
  <si>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</si>
  <si>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</si>
  <si>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</si>
  <si>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</si>
  <si>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</si>
  <si>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</si>
  <si>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</si>
  <si>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</si>
  <si>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</si>
  <si>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</si>
  <si>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</si>
  <si>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</si>
  <si>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</si>
  <si>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</si>
  <si>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</si>
  <si>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</si>
  <si>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</si>
  <si>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</si>
  <si>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</si>
  <si>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</si>
  <si>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</si>
  <si>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</si>
  <si>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</si>
  <si>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</si>
  <si>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</si>
  <si>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</si>
  <si>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</si>
  <si>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</si>
  <si>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</si>
  <si>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</si>
  <si>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</si>
  <si>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</si>
  <si>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</si>
  <si>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</si>
  <si>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</si>
  <si>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</si>
  <si>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</si>
  <si>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</si>
  <si>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</si>
  <si>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</si>
  <si>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</si>
  <si>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</si>
  <si>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</si>
  <si>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</si>
  <si>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</si>
  <si>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</si>
  <si>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</si>
  <si>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</si>
  <si>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</si>
  <si>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</si>
  <si>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</si>
  <si>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</si>
  <si>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</si>
  <si>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</si>
  <si>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</si>
  <si>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</si>
  <si>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</si>
  <si>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</si>
  <si>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</si>
  <si>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</si>
  <si>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</si>
  <si>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</si>
  <si>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</si>
  <si>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</si>
  <si>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</si>
  <si>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</si>
  <si>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</si>
  <si>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</si>
  <si>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</si>
  <si>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</si>
  <si>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</si>
  <si>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</si>
  <si>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</si>
  <si>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</si>
  <si>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</si>
  <si>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</si>
  <si>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</si>
  <si>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</si>
  <si>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</si>
  <si>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</si>
  <si>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</si>
  <si>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</si>
  <si>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</si>
  <si>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</si>
  <si>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</si>
  <si>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</si>
  <si>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</si>
  <si>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</si>
  <si>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</si>
  <si>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</si>
  <si>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</si>
  <si>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</si>
  <si>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</si>
  <si>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</si>
  <si>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</si>
  <si>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</si>
  <si>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</si>
  <si>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</si>
  <si>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</si>
  <si>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</si>
  <si>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</si>
  <si>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</si>
  <si>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</si>
  <si>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</si>
  <si>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</si>
  <si>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</si>
  <si>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</si>
  <si>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</si>
  <si>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</si>
  <si>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</si>
  <si>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</si>
  <si>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</si>
  <si>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</si>
  <si>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</si>
  <si>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</si>
  <si>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</si>
  <si>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</si>
  <si>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</si>
  <si>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</si>
  <si>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</si>
  <si>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</si>
  <si>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</si>
  <si>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</si>
  <si>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</si>
  <si>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</si>
  <si>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</si>
  <si>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</si>
  <si>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</si>
  <si>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</si>
  <si>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</si>
  <si>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</si>
  <si>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</si>
  <si>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</si>
  <si>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</si>
  <si>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</si>
  <si>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</si>
  <si>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</si>
  <si>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</si>
  <si>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</si>
  <si>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</si>
  <si>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</si>
  <si>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</si>
  <si>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</si>
  <si>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</si>
  <si>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</si>
  <si>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</si>
  <si>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</si>
  <si>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</si>
  <si>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</si>
  <si>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</si>
  <si>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</si>
  <si>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</si>
  <si>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</si>
  <si>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</si>
  <si>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</si>
  <si>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</si>
  <si>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</si>
  <si>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</si>
  <si>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</si>
  <si>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</si>
  <si>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</si>
  <si>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</si>
  <si>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</si>
  <si>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</si>
  <si>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</si>
  <si>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</si>
  <si>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</si>
  <si>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</si>
  <si>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</si>
  <si>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</si>
  <si>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</si>
  <si>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</si>
  <si>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</si>
  <si>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</si>
  <si>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</si>
  <si>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</si>
  <si>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</si>
  <si>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</si>
  <si>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</si>
  <si>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</si>
  <si>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</si>
  <si>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</si>
  <si>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</si>
  <si>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</si>
  <si>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</si>
  <si>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</si>
  <si>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</si>
  <si>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</si>
  <si>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</si>
  <si>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</si>
  <si>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</si>
  <si>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</si>
  <si>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</si>
  <si>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</si>
  <si>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</si>
  <si>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</si>
  <si>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</si>
  <si>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</si>
  <si>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</si>
  <si>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</si>
  <si>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</si>
  <si>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</si>
  <si>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</si>
  <si>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</si>
  <si>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</si>
  <si>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</si>
  <si>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</si>
  <si>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</si>
  <si>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</si>
  <si>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</si>
  <si>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</si>
  <si>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</si>
  <si>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</si>
  <si>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</si>
  <si>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</si>
  <si>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</si>
  <si>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</si>
  <si>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</si>
  <si>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</si>
  <si>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</si>
  <si>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</si>
  <si>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</si>
  <si>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</si>
  <si>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</si>
  <si>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</si>
  <si>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</si>
  <si>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</si>
  <si>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</si>
  <si>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</si>
  <si>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</si>
  <si>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</si>
  <si>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</si>
  <si>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</si>
  <si>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</si>
  <si>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</si>
  <si>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</si>
  <si>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</si>
  <si>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</si>
  <si>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</si>
  <si>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</si>
  <si>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</si>
  <si>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</si>
  <si>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</si>
  <si>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</si>
  <si>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</si>
  <si>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</si>
  <si>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</si>
  <si>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</si>
  <si>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</si>
  <si>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</si>
  <si>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</si>
  <si>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</si>
  <si>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</si>
  <si>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</si>
  <si>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</si>
  <si>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</si>
  <si>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</si>
  <si>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</si>
  <si>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</si>
  <si>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</si>
  <si>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</si>
  <si>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</si>
  <si>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</si>
  <si>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</si>
  <si>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</si>
  <si>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</si>
  <si>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</si>
  <si>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</si>
  <si>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</si>
  <si>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</si>
  <si>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</si>
  <si>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</si>
  <si>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</si>
  <si>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</si>
  <si>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</si>
  <si>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</si>
  <si>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</si>
  <si>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</si>
  <si>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</si>
  <si>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</si>
  <si>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</si>
  <si>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</si>
  <si>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</si>
  <si>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</si>
  <si>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</si>
  <si>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</si>
  <si>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</si>
  <si>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</si>
  <si>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</si>
  <si>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</si>
  <si>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</si>
  <si>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</si>
  <si>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</si>
  <si>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</si>
  <si>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</si>
  <si>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</si>
  <si>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</si>
  <si>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</si>
  <si>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</si>
  <si>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</si>
  <si>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</si>
  <si>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</si>
  <si>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</si>
  <si>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</si>
  <si>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</si>
  <si>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</si>
  <si>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</si>
  <si>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</si>
  <si>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</si>
  <si>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</si>
  <si>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</si>
  <si>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</si>
  <si>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</si>
  <si>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</si>
  <si>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</si>
  <si>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</si>
  <si>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</si>
  <si>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</si>
  <si>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</si>
  <si>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</si>
  <si>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</si>
  <si>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</si>
  <si>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</si>
  <si>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</si>
  <si>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</si>
  <si>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</si>
  <si>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</si>
  <si>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</si>
  <si>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</si>
  <si>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</si>
  <si>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</si>
  <si>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</si>
  <si>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</si>
  <si>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</si>
  <si>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</si>
  <si>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</si>
  <si>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</si>
  <si>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</si>
  <si>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</si>
  <si>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</si>
  <si>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</si>
  <si>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</si>
  <si>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</si>
  <si>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</si>
  <si>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</si>
  <si>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</si>
  <si>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</si>
  <si>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</si>
  <si>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</si>
  <si>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</si>
  <si>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</si>
  <si>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</si>
  <si>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</si>
  <si>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</si>
  <si>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</si>
  <si>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</si>
  <si>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</si>
  <si>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</si>
  <si>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</si>
  <si>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</si>
  <si>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</si>
  <si>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</si>
  <si>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</si>
  <si>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</si>
  <si>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</si>
  <si>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</si>
  <si>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</si>
  <si>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</si>
  <si>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</si>
  <si>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</si>
  <si>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</si>
  <si>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</si>
  <si>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</si>
  <si>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</si>
  <si>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</si>
  <si>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</si>
  <si>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</si>
  <si>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</si>
  <si>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</si>
  <si>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</si>
  <si>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</si>
  <si>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</si>
  <si>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</si>
  <si>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</si>
  <si>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</si>
  <si>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</si>
  <si>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</si>
  <si>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</si>
  <si>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</si>
  <si>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</si>
  <si>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</si>
  <si>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</si>
  <si>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</si>
  <si>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</si>
  <si>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</si>
  <si>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</si>
  <si>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</si>
  <si>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</si>
  <si>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</si>
  <si>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</si>
  <si>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</si>
  <si>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</si>
  <si>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</si>
  <si>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</si>
  <si>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</si>
  <si>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</si>
  <si>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</si>
  <si>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</si>
  <si>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</si>
  <si>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</si>
  <si>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</si>
  <si>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</si>
  <si>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</si>
  <si>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</si>
  <si>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</si>
  <si>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</si>
  <si>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</si>
  <si>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</si>
  <si>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</si>
  <si>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</si>
  <si>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</si>
  <si>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</si>
  <si>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</si>
  <si>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</si>
  <si>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</si>
  <si>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</si>
  <si>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</si>
  <si>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</si>
  <si>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</si>
  <si>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</si>
  <si>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</si>
  <si>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</si>
  <si>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</si>
  <si>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</si>
  <si>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</si>
  <si>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</si>
  <si>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</si>
  <si>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</si>
  <si>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</si>
  <si>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</si>
  <si>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</si>
  <si>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</si>
  <si>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</si>
  <si>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</si>
  <si>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</si>
  <si>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</si>
  <si>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</si>
  <si>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</si>
  <si>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</si>
  <si>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</si>
  <si>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</si>
  <si>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</si>
  <si>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</si>
  <si>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</si>
  <si>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</si>
  <si>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</si>
  <si>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</si>
  <si>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</si>
  <si>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</si>
  <si>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</si>
  <si>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</si>
  <si>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</si>
  <si>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</si>
  <si>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</si>
  <si>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</si>
  <si>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</si>
  <si>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</si>
  <si>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</si>
  <si>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</si>
  <si>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</si>
  <si>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</si>
  <si>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</si>
  <si>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</si>
  <si>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</si>
  <si>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</si>
  <si>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</si>
  <si>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</si>
  <si>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</si>
  <si>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</si>
  <si>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</si>
  <si>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</si>
  <si>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</si>
  <si>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</si>
  <si>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</si>
  <si>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</si>
  <si>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</si>
  <si>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</si>
  <si>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</si>
  <si>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</si>
  <si>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</si>
  <si>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</si>
  <si>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</si>
  <si>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</si>
  <si>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</si>
  <si>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</si>
  <si>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</si>
  <si>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</si>
  <si>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</si>
  <si>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</si>
  <si>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</si>
  <si>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</si>
  <si>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</si>
  <si>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</si>
  <si>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</si>
  <si>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</si>
  <si>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</si>
  <si>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</si>
  <si>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</si>
  <si>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</si>
  <si>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</si>
  <si>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</si>
  <si>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</si>
  <si>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</si>
  <si>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</si>
  <si>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</si>
  <si>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</si>
  <si>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</si>
  <si>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</si>
  <si>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</si>
  <si>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</si>
  <si>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</si>
  <si>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</si>
  <si>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</si>
  <si>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</si>
  <si>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</si>
  <si>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</si>
  <si>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</si>
  <si>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</si>
  <si>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</si>
  <si>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</si>
  <si>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</si>
  <si>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</si>
  <si>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</si>
  <si>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</si>
  <si>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</si>
  <si>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</si>
  <si>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</si>
  <si>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</si>
  <si>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</si>
  <si>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</si>
  <si>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</si>
  <si>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</si>
  <si>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</si>
  <si>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</si>
  <si>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</si>
  <si>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</si>
  <si>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</si>
  <si>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</si>
  <si>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</si>
  <si>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</si>
  <si>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</si>
  <si>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</si>
  <si>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</si>
  <si>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</si>
  <si>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</si>
  <si>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</si>
  <si>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</si>
  <si>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</si>
  <si>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</si>
  <si>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</si>
  <si>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</si>
  <si>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</si>
  <si>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</si>
  <si>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</si>
  <si>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</si>
  <si>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</si>
  <si>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</si>
  <si>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</si>
  <si>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</si>
  <si>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</si>
  <si>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</si>
  <si>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</si>
  <si>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</si>
  <si>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</si>
  <si>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</si>
  <si>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</si>
  <si>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</si>
  <si>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</si>
  <si>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</si>
  <si>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</si>
  <si>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</si>
  <si>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</si>
  <si>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</si>
  <si>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</si>
  <si>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</si>
  <si>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</si>
  <si>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</si>
  <si>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</si>
  <si>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</si>
  <si>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</si>
  <si>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</si>
  <si>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</si>
  <si>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</si>
  <si>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</si>
  <si>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</si>
  <si>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</si>
  <si>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</si>
  <si>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</si>
  <si>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</si>
  <si>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</si>
  <si>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</si>
  <si>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</si>
  <si>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</si>
  <si>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</si>
  <si>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</si>
  <si>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</si>
  <si>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</si>
  <si>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</si>
  <si>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</si>
  <si>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</si>
  <si>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</si>
  <si>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</si>
  <si>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</si>
  <si>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</si>
  <si>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</si>
  <si>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</si>
  <si>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</si>
  <si>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</si>
  <si>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</si>
  <si>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</si>
  <si>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</si>
  <si>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</si>
  <si>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</si>
  <si>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</si>
  <si>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</si>
  <si>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</si>
  <si>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</si>
  <si>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</si>
  <si>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</si>
  <si>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</si>
  <si>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</si>
  <si>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</si>
  <si>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</si>
  <si>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</si>
  <si>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</si>
  <si>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</si>
  <si>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</si>
  <si>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</si>
  <si>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</si>
  <si>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</si>
  <si>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</si>
  <si>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</si>
  <si>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</si>
  <si>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</si>
  <si>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</si>
  <si>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</si>
  <si>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</si>
  <si>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</si>
  <si>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</si>
  <si>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</si>
  <si>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</si>
  <si>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</si>
  <si>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</si>
  <si>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</si>
  <si>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</si>
  <si>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</si>
  <si>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</si>
  <si>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</si>
  <si>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</si>
  <si>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</si>
  <si>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</si>
  <si>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</si>
  <si>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</si>
  <si>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</si>
  <si>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</si>
  <si>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</si>
  <si>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</si>
  <si>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</si>
  <si>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</si>
  <si>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</si>
  <si>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</si>
  <si>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</si>
  <si>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</si>
  <si>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</si>
  <si>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</si>
  <si>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</si>
  <si>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</si>
  <si>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</si>
  <si>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</si>
  <si>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</si>
  <si>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</si>
  <si>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</si>
  <si>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</si>
  <si>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</si>
  <si>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</si>
  <si>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</si>
  <si>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</si>
  <si>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</si>
  <si>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</si>
  <si>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</si>
  <si>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</si>
  <si>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</si>
  <si>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</si>
  <si>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</si>
  <si>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</si>
  <si>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</si>
  <si>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</si>
  <si>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</si>
  <si>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</si>
  <si>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</si>
  <si>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</si>
  <si>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</si>
  <si>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</si>
  <si>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</si>
  <si>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</si>
  <si>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</si>
  <si>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</si>
  <si>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</si>
  <si>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</si>
  <si>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</si>
  <si>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</si>
  <si>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</si>
  <si>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</si>
  <si>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</si>
  <si>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</si>
  <si>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</si>
  <si>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</si>
  <si>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</si>
  <si>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</si>
  <si>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</si>
  <si>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</si>
  <si>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</si>
  <si>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</si>
  <si>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</si>
  <si>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</si>
  <si>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</si>
  <si>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</si>
  <si>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</si>
  <si>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</si>
  <si>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</si>
  <si>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</si>
  <si>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</si>
  <si>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</si>
  <si>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</si>
  <si>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</si>
  <si>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</si>
  <si>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</si>
  <si>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</si>
  <si>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</si>
  <si>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</si>
  <si>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</si>
  <si>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</si>
  <si>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</si>
  <si>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</si>
  <si>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</si>
  <si>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</si>
  <si>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</si>
  <si>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</si>
  <si>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</si>
  <si>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</si>
  <si>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</si>
  <si>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</si>
  <si>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</si>
  <si>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</si>
  <si>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</si>
  <si>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</si>
  <si>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</si>
  <si>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</si>
  <si>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</si>
  <si>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</si>
  <si>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</si>
  <si>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</si>
  <si>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</si>
  <si>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</si>
  <si>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</si>
  <si>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</si>
  <si>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</si>
  <si>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</si>
  <si>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</si>
  <si>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</si>
  <si>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</si>
  <si>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</si>
  <si>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</si>
  <si>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</si>
  <si>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</si>
  <si>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</si>
  <si>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</si>
  <si>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</si>
  <si>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</si>
  <si>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</si>
  <si>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</si>
  <si>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</si>
  <si>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</si>
  <si>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</si>
  <si>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</si>
  <si>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</si>
  <si>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</si>
  <si>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</si>
  <si>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</si>
  <si>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</si>
  <si>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</si>
  <si>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</si>
  <si>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</si>
  <si>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</si>
  <si>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</si>
  <si>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</si>
  <si>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</si>
  <si>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</si>
  <si>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</si>
  <si>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</si>
  <si>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</si>
  <si>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</si>
  <si>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</si>
  <si>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</si>
  <si>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</si>
  <si>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</si>
  <si>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</si>
  <si>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</si>
  <si>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</si>
  <si>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</si>
  <si>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</si>
  <si>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</si>
  <si>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</si>
  <si>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</si>
  <si>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</si>
  <si>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</si>
  <si>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</si>
  <si>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</si>
  <si>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</si>
  <si>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</si>
  <si>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</si>
  <si>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</si>
  <si>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</si>
  <si>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</si>
  <si>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</si>
  <si>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</si>
  <si>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</si>
  <si>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</si>
  <si>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</si>
  <si>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</si>
  <si>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</si>
  <si>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</si>
  <si>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</si>
  <si>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</si>
  <si>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</si>
  <si>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</si>
  <si>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</si>
  <si>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</si>
  <si>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</si>
  <si>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</si>
  <si>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</si>
  <si>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</si>
  <si>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</si>
  <si>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</si>
  <si>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</si>
  <si>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</si>
  <si>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</si>
  <si>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</si>
  <si>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</si>
  <si>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</si>
  <si>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</si>
  <si>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</si>
  <si>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</si>
  <si>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</si>
  <si>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</si>
  <si>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</si>
  <si>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</si>
  <si>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</si>
  <si>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</si>
  <si>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</si>
  <si>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</si>
  <si>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</si>
  <si>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</si>
  <si>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</si>
  <si>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</si>
  <si>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</si>
  <si>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</si>
  <si>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</si>
  <si>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</si>
  <si>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</si>
  <si>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</si>
  <si>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</si>
  <si>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</si>
  <si>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</si>
  <si>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</si>
  <si>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</si>
  <si>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</si>
  <si>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</si>
  <si>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</si>
  <si>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</si>
  <si>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</si>
  <si>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</si>
  <si>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</si>
  <si>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</si>
  <si>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</si>
  <si>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</si>
  <si>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</si>
  <si>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</si>
  <si>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</si>
  <si>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</si>
  <si>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</si>
  <si>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</si>
  <si>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</si>
  <si>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</si>
  <si>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</si>
  <si>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</si>
  <si>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</si>
  <si>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</si>
  <si>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</si>
  <si>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</si>
  <si>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</si>
  <si>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</si>
  <si>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</si>
  <si>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</si>
  <si>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</si>
  <si>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</si>
  <si>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</si>
  <si>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</si>
  <si>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</si>
  <si>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</si>
  <si>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</si>
  <si>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</si>
  <si>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</si>
  <si>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</si>
  <si>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</si>
  <si>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</si>
  <si>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</si>
  <si>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</si>
  <si>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</si>
  <si>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</si>
  <si>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</si>
  <si>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</si>
  <si>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</si>
  <si>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</si>
  <si>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</si>
  <si>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</si>
  <si>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</si>
  <si>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</si>
  <si>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</si>
  <si>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</si>
  <si>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</si>
  <si>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</si>
  <si>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</si>
  <si>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</si>
  <si>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</si>
  <si>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</si>
  <si>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</si>
  <si>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</si>
  <si>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</si>
  <si>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</si>
  <si>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</si>
  <si>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</si>
  <si>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</si>
  <si>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</si>
  <si>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</si>
  <si>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</si>
  <si>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</si>
  <si>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</si>
  <si>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</si>
  <si>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</si>
  <si>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</si>
  <si>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</si>
  <si>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</si>
  <si>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</si>
  <si>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</si>
  <si>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</si>
  <si>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</si>
  <si>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</si>
  <si>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</si>
  <si>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</si>
  <si>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</si>
  <si>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</si>
  <si>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</si>
  <si>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</si>
  <si>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</si>
  <si>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</si>
  <si>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</si>
  <si>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</si>
  <si>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</si>
  <si>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</si>
  <si>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</si>
  <si>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</si>
  <si>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</si>
  <si>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</si>
  <si>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</si>
  <si>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</si>
  <si>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</si>
  <si>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</si>
  <si>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</si>
  <si>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</si>
  <si>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</si>
  <si>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</si>
  <si>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</si>
  <si>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</si>
  <si>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</si>
  <si>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</si>
  <si>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</si>
  <si>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</si>
  <si>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</si>
  <si>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</si>
  <si>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</si>
  <si>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</si>
  <si>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</si>
  <si>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</si>
  <si>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</si>
  <si>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</si>
  <si>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</si>
  <si>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</si>
  <si>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</si>
  <si>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</si>
  <si>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</si>
  <si>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</si>
  <si>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</si>
  <si>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</si>
  <si>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</si>
  <si>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</si>
  <si>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</si>
  <si>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</si>
  <si>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</si>
  <si>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</si>
  <si>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</si>
  <si>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</si>
  <si>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</si>
  <si>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</si>
  <si>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</si>
  <si>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</si>
  <si>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</si>
  <si>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</si>
  <si>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</si>
  <si>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</si>
  <si>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</si>
  <si>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</si>
  <si>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</si>
  <si>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</si>
  <si>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</si>
  <si>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</si>
  <si>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</si>
  <si>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</si>
  <si>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</si>
  <si>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</si>
  <si>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</si>
  <si>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</si>
  <si>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</si>
  <si>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</si>
  <si>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</si>
  <si>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</si>
  <si>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</si>
  <si>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</si>
  <si>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</si>
  <si>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</si>
  <si>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</si>
  <si>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</si>
  <si>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</si>
  <si>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</si>
  <si>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</si>
  <si>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</si>
  <si>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</si>
  <si>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</si>
  <si>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</si>
  <si>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</si>
  <si>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</si>
  <si>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</si>
  <si>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</si>
  <si>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</si>
  <si>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</si>
  <si>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</si>
  <si>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</si>
  <si>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</si>
  <si>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</si>
  <si>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</si>
  <si>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</si>
  <si>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</si>
  <si>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</si>
  <si>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</si>
  <si>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</si>
  <si>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</si>
  <si>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</si>
  <si>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</si>
  <si>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</si>
  <si>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</si>
  <si>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</si>
  <si>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</si>
  <si>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</si>
  <si>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</si>
  <si>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</si>
  <si>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</si>
  <si>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</si>
  <si>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</si>
  <si>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</si>
  <si>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</si>
  <si>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</si>
  <si>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</si>
  <si>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</si>
  <si>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</si>
  <si>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</si>
  <si>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</si>
  <si>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</si>
  <si>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</si>
  <si>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</si>
  <si>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</si>
  <si>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</si>
  <si>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</si>
  <si>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</si>
  <si>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</si>
  <si>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</si>
  <si>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</si>
  <si>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</si>
  <si>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</si>
  <si>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</si>
  <si>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</si>
  <si>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</si>
  <si>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</si>
  <si>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</si>
  <si>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</si>
  <si>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</si>
  <si>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</si>
  <si>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</si>
  <si>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</si>
  <si>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</si>
  <si>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</si>
  <si>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</si>
  <si>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</si>
  <si>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</si>
  <si>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</si>
  <si>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</si>
  <si>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</si>
  <si>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</si>
  <si>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</si>
  <si>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</si>
  <si>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</si>
  <si>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</si>
  <si>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</si>
  <si>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</si>
  <si>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</si>
  <si>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</si>
  <si>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</si>
  <si>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</si>
  <si>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</si>
  <si>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</si>
  <si>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</si>
  <si>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</si>
  <si>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</si>
  <si>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</si>
  <si>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</si>
  <si>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</si>
  <si>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</si>
  <si>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</si>
  <si>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</si>
  <si>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</si>
  <si>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</si>
  <si>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</si>
  <si>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</si>
  <si>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</si>
  <si>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</si>
  <si>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</si>
  <si>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</si>
  <si>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</si>
  <si>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</si>
  <si>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</si>
  <si>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</si>
  <si>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</si>
  <si>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</si>
  <si>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</si>
  <si>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</si>
  <si>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</si>
  <si>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</si>
  <si>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</si>
  <si>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</si>
  <si>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</si>
  <si>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</si>
  <si>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</si>
  <si>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</si>
  <si>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</si>
  <si>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</si>
  <si>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</si>
  <si>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</si>
  <si>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</si>
  <si>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</si>
  <si>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</si>
  <si>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</si>
  <si>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</si>
  <si>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</si>
  <si>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</si>
  <si>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</si>
  <si>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</si>
  <si>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</si>
  <si>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</si>
  <si>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</si>
  <si>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</si>
  <si>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</si>
  <si>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</si>
  <si>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</si>
  <si>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</si>
  <si>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</si>
  <si>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</si>
  <si>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</si>
  <si>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</si>
  <si>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</si>
  <si>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</si>
  <si>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</si>
  <si>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</si>
  <si>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</si>
  <si>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</si>
  <si>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</si>
  <si>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</si>
  <si>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</si>
  <si>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</si>
  <si>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</si>
  <si>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</si>
  <si>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</si>
  <si>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</si>
  <si>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</si>
  <si>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</si>
  <si>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</si>
  <si>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</si>
  <si>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</si>
  <si>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</si>
  <si>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</si>
  <si>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</si>
  <si>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</si>
  <si>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</si>
  <si>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</si>
  <si>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</si>
  <si>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</si>
  <si>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</si>
  <si>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</si>
  <si>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</si>
  <si>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</si>
  <si>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</si>
  <si>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</si>
  <si>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</si>
  <si>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</si>
  <si>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</si>
  <si>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</si>
  <si>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</si>
  <si>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</si>
  <si>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</si>
  <si>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</si>
  <si>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</si>
  <si>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</si>
  <si>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</si>
  <si>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</si>
  <si>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</si>
  <si>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</si>
  <si>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</si>
  <si>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</si>
  <si>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</si>
  <si>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</si>
  <si>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</si>
  <si>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</si>
  <si>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</si>
  <si>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</si>
  <si>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</si>
  <si>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</si>
  <si>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</si>
  <si>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</si>
  <si>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</si>
  <si>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</si>
  <si>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</si>
  <si>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</si>
  <si>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</si>
  <si>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</si>
  <si>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</si>
  <si>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</si>
  <si>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</si>
  <si>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</si>
  <si>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</si>
  <si>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</si>
  <si>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</si>
  <si>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</si>
  <si>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</si>
  <si>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</si>
  <si>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</si>
  <si>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</si>
  <si>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</si>
  <si>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</si>
  <si>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</si>
  <si>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</si>
  <si>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</si>
  <si>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</si>
  <si>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</si>
  <si>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</si>
  <si>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</si>
  <si>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</si>
  <si>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</si>
  <si>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</si>
  <si>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</si>
  <si>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</si>
  <si>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</si>
  <si>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</si>
  <si>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</si>
  <si>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</si>
  <si>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</si>
  <si>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</si>
  <si>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</si>
  <si>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</si>
  <si>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</si>
  <si>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</si>
  <si>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</si>
  <si>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</si>
  <si>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</si>
  <si>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</si>
  <si>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</si>
  <si>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</si>
  <si>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</si>
  <si>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</si>
  <si>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</si>
  <si>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</si>
  <si>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</si>
  <si>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</si>
  <si>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</si>
  <si>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</si>
  <si>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</si>
  <si>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</si>
  <si>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</si>
  <si>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</si>
  <si>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</si>
  <si>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</si>
  <si>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</si>
  <si>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</si>
  <si>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</si>
  <si>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</si>
  <si>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</si>
  <si>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</si>
  <si>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</si>
  <si>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</si>
  <si>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</si>
  <si>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</si>
  <si>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</si>
  <si>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</si>
  <si>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</si>
  <si>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</si>
  <si>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</si>
  <si>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</si>
  <si>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</si>
  <si>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</si>
  <si>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</si>
  <si>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</si>
  <si>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</si>
  <si>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</si>
  <si>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</si>
  <si>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</si>
  <si>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</si>
  <si>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</si>
  <si>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</si>
  <si>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</si>
  <si>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</si>
  <si>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</si>
  <si>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</si>
  <si>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</si>
  <si>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</si>
  <si>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</si>
  <si>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</si>
  <si>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</si>
  <si>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</si>
  <si>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</si>
  <si>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</si>
  <si>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</si>
  <si>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</si>
  <si>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</si>
  <si>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</si>
  <si>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</si>
  <si>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</si>
  <si>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</si>
  <si>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</si>
  <si>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</si>
  <si>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</si>
  <si>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</si>
  <si>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</si>
  <si>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</si>
  <si>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</si>
  <si>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</si>
  <si>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</si>
  <si>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</si>
  <si>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</si>
  <si>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</si>
  <si>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</si>
  <si>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</si>
  <si>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</si>
  <si>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</si>
  <si>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</si>
  <si>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</si>
  <si>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</si>
  <si>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</si>
  <si>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</si>
  <si>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</si>
  <si>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</si>
  <si>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</si>
  <si>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</si>
  <si>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</si>
  <si>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</si>
  <si>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</si>
  <si>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</si>
  <si>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</si>
  <si>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</si>
  <si>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</si>
  <si>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</si>
  <si>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</si>
  <si>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</si>
  <si>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</si>
  <si>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</si>
  <si>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</si>
  <si>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</si>
  <si>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</si>
  <si>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</si>
  <si>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</si>
  <si>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</si>
  <si>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</si>
  <si>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</si>
  <si>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</si>
  <si>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</si>
  <si>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</si>
  <si>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</si>
  <si>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</si>
  <si>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</si>
  <si>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</si>
  <si>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</si>
  <si>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</si>
  <si>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</si>
  <si>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</si>
  <si>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</si>
  <si>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</si>
  <si>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</si>
  <si>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</si>
  <si>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</si>
  <si>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</si>
  <si>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</si>
  <si>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</si>
  <si>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</si>
  <si>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</si>
  <si>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</si>
  <si>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</si>
  <si>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</si>
  <si>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</si>
  <si>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</si>
  <si>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</si>
  <si>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</si>
  <si>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</si>
  <si>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</si>
  <si>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</si>
  <si>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</si>
  <si>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</si>
  <si>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</si>
  <si>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</si>
  <si>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</si>
  <si>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</si>
  <si>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</si>
  <si>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</si>
  <si>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</si>
  <si>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</si>
  <si>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</si>
  <si>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</si>
  <si>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</si>
  <si>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</si>
  <si>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</si>
  <si>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</si>
  <si>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</si>
  <si>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</si>
  <si>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</si>
  <si>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</si>
  <si>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</si>
  <si>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</si>
  <si>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</si>
  <si>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</si>
  <si>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</si>
  <si>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</si>
  <si>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</si>
  <si>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</si>
  <si>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</si>
  <si>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</si>
  <si>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</si>
  <si>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</si>
  <si>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</si>
  <si>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</si>
  <si>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</si>
  <si>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</si>
  <si>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</si>
  <si>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</si>
  <si>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</si>
  <si>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</si>
  <si>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</si>
  <si>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</si>
  <si>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</si>
  <si>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</si>
  <si>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</si>
  <si>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</si>
  <si>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</si>
  <si>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</si>
  <si>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</si>
  <si>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</si>
  <si>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</si>
  <si>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</si>
  <si>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</si>
  <si>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</si>
  <si>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</si>
  <si>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</si>
  <si>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</si>
  <si>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</si>
  <si>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</si>
  <si>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</si>
  <si>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</si>
  <si>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</si>
  <si>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</si>
  <si>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</si>
  <si>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</si>
  <si>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</si>
  <si>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</si>
  <si>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</si>
  <si>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</si>
  <si>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</si>
  <si>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</si>
  <si>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</si>
  <si>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</si>
  <si>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</si>
  <si>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</si>
  <si>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</si>
  <si>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</si>
  <si>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</si>
  <si>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</si>
  <si>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</si>
  <si>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</si>
  <si>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</si>
  <si>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</si>
  <si>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</si>
  <si>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</si>
  <si>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</si>
  <si>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</si>
  <si>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</si>
  <si>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</si>
  <si>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</si>
  <si>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</si>
  <si>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</si>
  <si>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</si>
  <si>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</si>
  <si>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</si>
  <si>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</si>
  <si>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</si>
  <si>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</si>
  <si>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</si>
  <si>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</si>
  <si>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</si>
  <si>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</si>
  <si>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</si>
  <si>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</si>
  <si>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</si>
  <si>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</si>
  <si>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</si>
  <si>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</si>
  <si>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</si>
  <si>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</si>
  <si>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</si>
  <si>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</si>
  <si>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</si>
  <si>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</si>
  <si>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</si>
  <si>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</si>
  <si>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</si>
  <si>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</si>
  <si>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</si>
  <si>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</si>
  <si>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</si>
  <si>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</si>
  <si>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</si>
  <si>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</si>
  <si>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</si>
  <si>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</si>
  <si>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</si>
  <si>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</si>
  <si>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</si>
  <si>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</si>
  <si>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</si>
  <si>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</si>
  <si>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</si>
  <si>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</si>
  <si>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</si>
  <si>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</si>
  <si>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</si>
  <si>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</si>
  <si>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</si>
  <si>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</si>
  <si>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</si>
  <si>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</si>
  <si>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</si>
  <si>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</si>
  <si>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</si>
  <si>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</si>
  <si>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</si>
  <si>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</si>
  <si>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</si>
  <si>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</si>
  <si>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</si>
  <si>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</si>
  <si>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</si>
  <si>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</si>
  <si>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</si>
  <si>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</si>
  <si>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</si>
  <si>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</si>
  <si>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</si>
  <si>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</si>
  <si>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</si>
  <si>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</si>
  <si>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</si>
  <si>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</si>
  <si>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</si>
  <si>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</si>
  <si>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</si>
  <si>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</si>
  <si>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</si>
  <si>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</si>
  <si>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</si>
  <si>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</si>
  <si>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</si>
  <si>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</si>
  <si>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</si>
  <si>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</si>
  <si>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</si>
  <si>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</si>
  <si>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</si>
  <si>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</si>
  <si>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</si>
  <si>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</si>
  <si>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</si>
  <si>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</si>
  <si>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</si>
  <si>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</si>
  <si>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</si>
  <si>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</si>
  <si>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</si>
  <si>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</si>
  <si>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</si>
  <si>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</si>
  <si>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</si>
  <si>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</si>
  <si>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</si>
  <si>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</si>
  <si>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</si>
  <si>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</si>
  <si>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</si>
  <si>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</si>
  <si>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</si>
  <si>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</si>
  <si>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</si>
  <si>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</si>
  <si>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</si>
  <si>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</si>
  <si>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</si>
  <si>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</si>
  <si>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</si>
  <si>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</si>
  <si>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</si>
  <si>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</si>
  <si>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</si>
  <si>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</si>
  <si>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</si>
  <si>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</si>
  <si>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</si>
  <si>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</si>
  <si>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</si>
  <si>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</si>
  <si>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</si>
  <si>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</si>
  <si>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</si>
  <si>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</si>
  <si>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</si>
  <si>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</si>
  <si>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</si>
  <si>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</si>
  <si>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</si>
  <si>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</si>
  <si>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</si>
  <si>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</si>
  <si>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</si>
  <si>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</si>
  <si>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</si>
  <si>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</si>
  <si>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</si>
  <si>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</si>
  <si>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</si>
  <si>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</si>
  <si>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</si>
  <si>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</si>
  <si>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</si>
  <si>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</si>
  <si>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</si>
  <si>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</si>
  <si>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</si>
  <si>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</si>
  <si>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</si>
  <si>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</si>
  <si>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</si>
  <si>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</si>
  <si>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</si>
  <si>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</si>
  <si>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</si>
  <si>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</si>
  <si>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</si>
  <si>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</si>
  <si>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</si>
  <si>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</si>
  <si>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</si>
  <si>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</si>
  <si>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</si>
  <si>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</si>
  <si>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</si>
  <si>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</si>
  <si>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</si>
  <si>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</si>
  <si>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</si>
  <si>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</si>
  <si>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</si>
  <si>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</si>
  <si>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</si>
  <si>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</si>
  <si>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</si>
  <si>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</si>
  <si>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</si>
  <si>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</si>
  <si>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</si>
  <si>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</si>
  <si>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</si>
  <si>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</si>
  <si>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</si>
  <si>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</si>
  <si>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</si>
  <si>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</si>
  <si>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</si>
  <si>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</si>
  <si>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</si>
  <si>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</si>
  <si>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</si>
  <si>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</si>
  <si>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</si>
  <si>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</si>
  <si>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</si>
  <si>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</si>
  <si>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</si>
  <si>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</si>
  <si>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</si>
  <si>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</si>
  <si>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</si>
  <si>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</si>
  <si>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</si>
  <si>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</si>
  <si>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</si>
  <si>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</si>
  <si>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</si>
  <si>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</si>
  <si>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</si>
  <si>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</si>
  <si>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</si>
  <si>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</si>
  <si>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</si>
  <si>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</si>
  <si>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</si>
  <si>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</si>
  <si>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</si>
  <si>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</si>
  <si>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</si>
  <si>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</si>
  <si>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</si>
  <si>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</si>
  <si>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</si>
  <si>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</si>
  <si>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</si>
  <si>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</si>
  <si>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</si>
  <si>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</si>
  <si>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</si>
  <si>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</si>
  <si>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</si>
  <si>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</si>
  <si>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</si>
  <si>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</si>
  <si>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</si>
  <si>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</si>
  <si>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</si>
  <si>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</si>
  <si>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</si>
  <si>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</si>
  <si>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</si>
  <si>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</si>
  <si>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</si>
  <si>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</si>
  <si>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</si>
  <si>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</si>
  <si>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</si>
  <si>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</si>
  <si>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</si>
  <si>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</si>
  <si>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</si>
  <si>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</si>
  <si>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</si>
  <si>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</si>
  <si>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</si>
  <si>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</si>
  <si>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</si>
  <si>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</si>
  <si>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</si>
  <si>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</si>
  <si>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</si>
  <si>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</si>
  <si>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</si>
  <si>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</si>
  <si>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</si>
  <si>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</si>
  <si>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</si>
  <si>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</si>
  <si>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</si>
  <si>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</si>
  <si>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</si>
  <si>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</si>
  <si>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</si>
  <si>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</si>
  <si>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</si>
  <si>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</si>
  <si>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</si>
  <si>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</si>
  <si>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</si>
  <si>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</si>
  <si>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</si>
  <si>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</si>
  <si>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</si>
  <si>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</si>
  <si>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</si>
  <si>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</si>
  <si>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</si>
  <si>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</si>
  <si>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</si>
  <si>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</si>
  <si>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</si>
  <si>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</si>
  <si>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</si>
  <si>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</si>
  <si>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</si>
  <si>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</si>
  <si>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</si>
  <si>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</si>
  <si>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</si>
  <si>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</si>
  <si>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</si>
  <si>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</si>
  <si>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</si>
  <si>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</si>
  <si>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</si>
  <si>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</si>
  <si>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</si>
  <si>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</si>
  <si>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</si>
  <si>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</si>
  <si>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</si>
  <si>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</si>
  <si>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</si>
  <si>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</si>
  <si>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</si>
  <si>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</si>
  <si>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</si>
  <si>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</si>
  <si>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</si>
  <si>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</si>
  <si>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</si>
  <si>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</si>
  <si>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</si>
  <si>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</si>
  <si>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</si>
  <si>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</si>
  <si>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</si>
  <si>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</si>
  <si>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</si>
  <si>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</si>
  <si>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</si>
  <si>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</si>
  <si>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</si>
  <si>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</si>
  <si>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</si>
  <si>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</si>
  <si>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</si>
  <si>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</si>
  <si>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</si>
  <si>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</si>
  <si>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</si>
  <si>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</si>
  <si>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</si>
  <si>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</si>
  <si>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</si>
  <si>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</si>
  <si>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</si>
  <si>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</si>
  <si>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</si>
  <si>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</si>
  <si>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</si>
  <si>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</si>
  <si>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</si>
  <si>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</si>
  <si>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</si>
  <si>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</si>
  <si>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</si>
  <si>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</si>
  <si>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</si>
  <si>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</si>
  <si>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</si>
  <si>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</si>
  <si>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</si>
  <si>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</si>
  <si>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</si>
  <si>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</si>
  <si>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</si>
  <si>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</si>
  <si>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</si>
  <si>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</si>
  <si>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</si>
  <si>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</si>
  <si>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</si>
  <si>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</si>
  <si>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</si>
  <si>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</si>
  <si>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</si>
  <si>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</si>
  <si>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</si>
  <si>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</si>
  <si>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</si>
  <si>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</si>
  <si>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</si>
  <si>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</si>
  <si>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</si>
  <si>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</si>
  <si>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</si>
  <si>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</si>
  <si>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</si>
  <si>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</si>
  <si>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</si>
  <si>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</si>
  <si>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</si>
  <si>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</si>
  <si>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</si>
  <si>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</si>
  <si>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</si>
  <si>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</si>
  <si>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</si>
  <si>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</si>
  <si>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</si>
  <si>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</si>
  <si>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</si>
  <si>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</si>
  <si>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</si>
  <si>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</si>
  <si>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</si>
  <si>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</si>
  <si>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</si>
  <si>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</si>
  <si>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</si>
  <si>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</si>
  <si>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</si>
  <si>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</si>
  <si>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</si>
  <si>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</si>
  <si>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</si>
  <si>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</si>
  <si>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</si>
  <si>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</si>
  <si>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</si>
  <si>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</si>
  <si>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</si>
  <si>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</si>
  <si>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</si>
  <si>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</si>
  <si>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</si>
  <si>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</si>
  <si>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</si>
  <si>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</si>
  <si>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</si>
  <si>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</si>
  <si>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</si>
  <si>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</si>
  <si>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</si>
  <si>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</si>
  <si>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</si>
  <si>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</si>
  <si>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</si>
  <si>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</si>
  <si>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</si>
  <si>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</si>
  <si>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</si>
  <si>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</si>
  <si>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</si>
  <si>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</si>
  <si>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</si>
  <si>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</si>
  <si>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</si>
  <si>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</si>
  <si>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</si>
  <si>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</si>
  <si>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</si>
  <si>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</si>
  <si>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</si>
  <si>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</si>
  <si>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</si>
  <si>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</si>
  <si>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</si>
  <si>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</si>
  <si>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</si>
  <si>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</si>
  <si>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</si>
  <si>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</si>
  <si>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</si>
  <si>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</si>
  <si>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</si>
  <si>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</si>
  <si>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</si>
  <si>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</si>
  <si>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</si>
  <si>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</si>
  <si>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</si>
  <si>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</si>
  <si>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</si>
  <si>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</si>
  <si>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</si>
  <si>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</si>
  <si>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</si>
  <si>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</si>
  <si>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</si>
  <si>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</si>
  <si>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</si>
  <si>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</si>
  <si>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</si>
  <si>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</si>
  <si>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</si>
  <si>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</si>
  <si>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</si>
  <si>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</si>
  <si>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</si>
  <si>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</si>
  <si>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</si>
  <si>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</si>
  <si>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</si>
  <si>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</si>
  <si>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</si>
  <si>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</si>
  <si>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</si>
  <si>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</si>
  <si>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</si>
  <si>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</si>
  <si>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</si>
  <si>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</si>
  <si>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</si>
  <si>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</si>
  <si>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</si>
  <si>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</si>
  <si>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</si>
  <si>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</si>
  <si>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</si>
  <si>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</si>
  <si>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</si>
  <si>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</si>
  <si>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</si>
  <si>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</si>
  <si>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</si>
  <si>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</si>
  <si>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</si>
  <si>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</si>
  <si>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</si>
  <si>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</si>
  <si>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</si>
  <si>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</si>
  <si>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</si>
  <si>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</si>
  <si>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</si>
  <si>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</si>
  <si>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</si>
  <si>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</si>
  <si>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</si>
  <si>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</si>
  <si>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</si>
  <si>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</si>
  <si>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</si>
  <si>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</si>
  <si>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</si>
  <si>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</si>
  <si>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</si>
  <si>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</si>
  <si>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</si>
  <si>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</si>
  <si>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</si>
  <si>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</si>
  <si>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</si>
  <si>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</si>
  <si>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</si>
  <si>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</si>
  <si>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</si>
  <si>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</si>
  <si>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</si>
  <si>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</si>
  <si>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</si>
  <si>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</si>
  <si>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</si>
  <si>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</si>
  <si>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</si>
  <si>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</si>
  <si>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</si>
  <si>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</si>
  <si>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</si>
  <si>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</si>
  <si>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</si>
  <si>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</si>
  <si>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</si>
  <si>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</si>
  <si>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</si>
  <si>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</si>
  <si>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</si>
  <si>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</si>
  <si>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</si>
  <si>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</si>
  <si>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</si>
  <si>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</si>
  <si>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</si>
  <si>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</si>
  <si>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</si>
  <si>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</si>
  <si>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</si>
  <si>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</si>
  <si>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</si>
  <si>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</si>
  <si>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</si>
  <si>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</si>
  <si>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</si>
  <si>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</si>
  <si>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</si>
  <si>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</si>
  <si>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</si>
  <si>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</si>
  <si>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</si>
  <si>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</si>
  <si>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</si>
  <si>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</si>
  <si>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</si>
  <si>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</si>
  <si>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</si>
  <si>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</si>
  <si>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</si>
  <si>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</si>
  <si>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</si>
  <si>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</si>
  <si>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</si>
  <si>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</si>
  <si>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</si>
  <si>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</si>
  <si>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</si>
  <si>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</si>
  <si>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</si>
  <si>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</si>
  <si>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</si>
  <si>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</si>
  <si>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</si>
  <si>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</si>
  <si>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</si>
  <si>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</si>
  <si>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</si>
  <si>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</si>
  <si>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</si>
  <si>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</si>
  <si>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</si>
  <si>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</si>
  <si>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</si>
  <si>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</si>
  <si>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</si>
  <si>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</si>
  <si>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</si>
  <si>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</si>
  <si>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</si>
  <si>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</si>
  <si>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</si>
  <si>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</si>
  <si>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</si>
  <si>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</si>
  <si>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</si>
  <si>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</si>
  <si>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</si>
  <si>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</si>
  <si>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</si>
  <si>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</si>
  <si>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</si>
  <si>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</si>
  <si>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</si>
  <si>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</si>
  <si>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</si>
  <si>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</si>
  <si>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</si>
  <si>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</si>
  <si>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</si>
  <si>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</si>
  <si>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</si>
  <si>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</si>
  <si>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</si>
  <si>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</si>
  <si>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</si>
  <si>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</si>
  <si>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</si>
  <si>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</si>
  <si>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</si>
  <si>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</si>
  <si>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</si>
  <si>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</si>
  <si>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</si>
  <si>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</si>
  <si>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</si>
  <si>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</si>
  <si>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</si>
  <si>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</si>
  <si>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</si>
  <si>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</si>
  <si>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</si>
  <si>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</si>
  <si>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</si>
  <si>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</si>
  <si>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</si>
  <si>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</si>
  <si>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</si>
  <si>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</si>
  <si>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</si>
  <si>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</si>
  <si>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</si>
  <si>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</si>
  <si>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</si>
  <si>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</si>
  <si>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</si>
  <si>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</si>
  <si>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</si>
  <si>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</si>
  <si>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</si>
  <si>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</si>
  <si>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</si>
  <si>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</si>
  <si>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</si>
  <si>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</si>
  <si>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</si>
  <si>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</si>
  <si>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</si>
  <si>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</si>
  <si>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</si>
  <si>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</si>
  <si>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</si>
  <si>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</si>
  <si>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</si>
  <si>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</si>
  <si>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</si>
  <si>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</si>
  <si>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</si>
  <si>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</si>
  <si>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</si>
  <si>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</si>
  <si>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</si>
  <si>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</si>
  <si>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</si>
  <si>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</si>
  <si>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</si>
  <si>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</si>
  <si>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</si>
  <si>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</si>
  <si>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</si>
  <si>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</si>
  <si>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</si>
  <si>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</si>
  <si>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</si>
  <si>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</si>
  <si>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</si>
  <si>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</si>
  <si>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</si>
  <si>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</si>
  <si>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</si>
  <si>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</si>
  <si>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</si>
  <si>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</si>
  <si>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</si>
  <si>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</si>
  <si>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</si>
  <si>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</si>
  <si>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</si>
  <si>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</si>
  <si>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</si>
  <si>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</si>
  <si>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</si>
  <si>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</si>
  <si>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</si>
  <si>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</si>
  <si>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</si>
  <si>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</si>
  <si>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</si>
  <si>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</si>
  <si>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</si>
  <si>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</si>
  <si>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</si>
  <si>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</si>
  <si>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</si>
  <si>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</si>
  <si>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</si>
  <si>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</si>
  <si>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</si>
  <si>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</si>
  <si>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</si>
  <si>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</si>
  <si>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</si>
  <si>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</si>
  <si>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</si>
  <si>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</si>
  <si>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</si>
  <si>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</si>
  <si>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</si>
  <si>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</si>
  <si>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</si>
  <si>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</si>
  <si>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</si>
  <si>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</si>
  <si>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</si>
  <si>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</si>
  <si>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</si>
  <si>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</si>
  <si>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</si>
  <si>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</si>
  <si>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</si>
  <si>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</si>
  <si>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</si>
  <si>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</si>
  <si>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</si>
  <si>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</si>
  <si>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</si>
  <si>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</si>
  <si>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</si>
  <si>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</si>
  <si>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</si>
  <si>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</si>
  <si>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</si>
  <si>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</si>
  <si>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</si>
  <si>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</si>
  <si>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</si>
  <si>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</si>
  <si>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</si>
  <si>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</si>
  <si>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</si>
  <si>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</si>
  <si>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</si>
  <si>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</si>
  <si>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</si>
  <si>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</si>
  <si>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</si>
  <si>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</si>
  <si>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</si>
  <si>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</si>
  <si>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</si>
  <si>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</si>
  <si>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</si>
  <si>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</si>
  <si>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</si>
  <si>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</si>
  <si>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</si>
  <si>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</si>
  <si>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</si>
  <si>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</si>
  <si>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</si>
  <si>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</si>
  <si>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</si>
  <si>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</si>
  <si>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</si>
  <si>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</si>
  <si>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</si>
  <si>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</si>
  <si>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</si>
  <si>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</si>
  <si>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</si>
  <si>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</si>
  <si>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</si>
  <si>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</si>
  <si>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</si>
  <si>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</si>
  <si>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</si>
  <si>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</si>
  <si>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</si>
  <si>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</si>
  <si>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</si>
  <si>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</si>
  <si>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</si>
  <si>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</si>
  <si>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</si>
  <si>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</si>
  <si>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</si>
  <si>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</si>
  <si>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</si>
  <si>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</si>
  <si>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</si>
  <si>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</si>
  <si>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</si>
  <si>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</si>
  <si>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</si>
  <si>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</si>
  <si>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</si>
  <si>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</si>
  <si>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</si>
  <si>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</si>
  <si>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</si>
  <si>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</si>
  <si>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</si>
  <si>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</si>
  <si>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</si>
  <si>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</si>
  <si>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</si>
  <si>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</si>
  <si>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</si>
  <si>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</si>
  <si>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</si>
  <si>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</si>
  <si>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</si>
  <si>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</si>
  <si>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</si>
  <si>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</si>
  <si>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</si>
  <si>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</si>
  <si>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</si>
  <si>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</si>
  <si>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</si>
  <si>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</si>
  <si>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</si>
  <si>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</si>
  <si>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</si>
  <si>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</si>
  <si>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</si>
  <si>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</si>
  <si>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</si>
  <si>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</si>
  <si>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</si>
  <si>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</si>
  <si>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</si>
  <si>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</si>
  <si>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</si>
  <si>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</si>
  <si>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</si>
  <si>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</si>
  <si>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</si>
  <si>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</si>
  <si>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</si>
  <si>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</si>
  <si>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</si>
  <si>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</si>
  <si>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</si>
  <si>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</si>
  <si>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</si>
  <si>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</si>
  <si>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</si>
  <si>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</si>
  <si>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</si>
  <si>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</si>
  <si>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</si>
  <si>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</si>
  <si>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</si>
  <si>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</si>
  <si>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</si>
  <si>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</si>
  <si>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</si>
  <si>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</si>
  <si>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</si>
  <si>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</si>
  <si>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</si>
  <si>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</si>
  <si>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</si>
  <si>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</si>
  <si>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</si>
  <si>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</si>
  <si>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</si>
  <si>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</si>
  <si>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</si>
  <si>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</si>
  <si>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</si>
  <si>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</si>
  <si>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</si>
  <si>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</si>
  <si>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</si>
  <si>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</si>
  <si>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</si>
  <si>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</si>
  <si>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</si>
  <si>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</si>
  <si>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</si>
  <si>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</si>
  <si>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</si>
  <si>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</si>
  <si>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</si>
  <si>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</si>
  <si>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</si>
  <si>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</si>
  <si>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</si>
  <si>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</si>
  <si>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</si>
  <si>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</si>
  <si>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</si>
  <si>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</si>
  <si>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</si>
  <si>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</si>
  <si>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</si>
  <si>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</si>
  <si>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</si>
  <si>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</si>
  <si>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</si>
  <si>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</si>
  <si>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</si>
  <si>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</si>
  <si>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</si>
  <si>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</si>
  <si>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</si>
  <si>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</si>
  <si>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</si>
  <si>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</si>
  <si>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</si>
  <si>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</si>
  <si>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</si>
  <si>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</si>
  <si>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</si>
  <si>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</si>
  <si>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</si>
  <si>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</si>
  <si>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</si>
  <si>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</si>
  <si>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</si>
  <si>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</si>
  <si>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</si>
  <si>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</si>
  <si>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</si>
  <si>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</si>
  <si>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</si>
  <si>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</si>
  <si>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</si>
  <si>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</si>
  <si>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</si>
  <si>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</si>
  <si>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</si>
  <si>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</si>
  <si>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</si>
  <si>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</si>
  <si>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</si>
  <si>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</si>
  <si>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</si>
  <si>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</si>
  <si>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</si>
  <si>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</si>
  <si>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</si>
  <si>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</si>
  <si>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</si>
  <si>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</si>
  <si>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</si>
  <si>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</si>
  <si>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</si>
  <si>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</si>
  <si>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</si>
  <si>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</si>
  <si>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</si>
  <si>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</si>
  <si>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</si>
  <si>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</si>
  <si>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</si>
  <si>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</si>
  <si>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</si>
  <si>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</si>
  <si>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</si>
  <si>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</si>
  <si>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</si>
  <si>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</si>
  <si>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</si>
  <si>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</si>
  <si>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</si>
  <si>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</si>
  <si>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</si>
  <si>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</si>
  <si>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</si>
  <si>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</si>
  <si>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</si>
  <si>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</si>
  <si>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</si>
  <si>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</si>
  <si>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</si>
  <si>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</si>
  <si>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</si>
  <si>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</si>
  <si>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</si>
  <si>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</si>
  <si>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</si>
  <si>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</si>
  <si>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</si>
  <si>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</si>
  <si>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</si>
  <si>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</si>
  <si>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</si>
  <si>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</si>
  <si>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</si>
  <si>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</si>
  <si>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</si>
  <si>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</si>
  <si>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</si>
  <si>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</si>
  <si>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</si>
  <si>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</si>
  <si>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</si>
  <si>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</si>
  <si>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</si>
  <si>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</si>
  <si>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</si>
  <si>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</si>
  <si>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</si>
  <si>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</si>
  <si>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</si>
  <si>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</si>
  <si>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</si>
  <si>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</si>
  <si>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</si>
  <si>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</si>
  <si>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</si>
  <si>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</si>
  <si>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</si>
  <si>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</si>
  <si>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</si>
  <si>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</si>
  <si>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</si>
  <si>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</si>
  <si>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</si>
  <si>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</si>
  <si>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</si>
  <si>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</si>
  <si>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</si>
  <si>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</si>
  <si>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</si>
  <si>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</si>
  <si>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</si>
  <si>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</si>
  <si>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</si>
  <si>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</si>
  <si>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</si>
  <si>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</si>
  <si>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</si>
  <si>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</si>
  <si>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</si>
  <si>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</si>
  <si>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</si>
  <si>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</si>
  <si>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</si>
  <si>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</si>
  <si>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</si>
  <si>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</si>
  <si>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</si>
  <si>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</si>
  <si>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</si>
  <si>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</si>
  <si>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</si>
  <si>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</si>
  <si>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</si>
  <si>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</si>
  <si>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</si>
  <si>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</si>
  <si>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</si>
  <si>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</si>
  <si>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</si>
  <si>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</si>
  <si>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</si>
  <si>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</si>
  <si>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</si>
  <si>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</si>
  <si>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</si>
  <si>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</si>
  <si>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</si>
  <si>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</si>
  <si>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</si>
  <si>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</si>
  <si>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</si>
  <si>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</si>
  <si>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</si>
  <si>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</si>
  <si>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</si>
  <si>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</si>
  <si>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</si>
  <si>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</si>
  <si>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</si>
  <si>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</si>
  <si>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</si>
  <si>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</si>
  <si>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</si>
  <si>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</si>
  <si>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</si>
  <si>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</si>
  <si>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</si>
  <si>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</si>
  <si>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</si>
  <si>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</si>
  <si>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</si>
  <si>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</si>
  <si>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</si>
  <si>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</si>
  <si>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</si>
  <si>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</si>
  <si>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</si>
  <si>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</si>
  <si>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</si>
  <si>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</si>
  <si>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</si>
  <si>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</si>
  <si>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</si>
  <si>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</si>
  <si>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</si>
  <si>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</si>
  <si>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</si>
  <si>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</si>
  <si>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</si>
  <si>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</si>
  <si>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</si>
  <si>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</si>
  <si>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</si>
  <si>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</si>
  <si>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</si>
  <si>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</si>
  <si>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</si>
  <si>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</si>
  <si>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</si>
  <si>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</si>
  <si>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</si>
  <si>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</si>
  <si>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</si>
  <si>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</si>
  <si>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</si>
  <si>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</si>
  <si>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</si>
  <si>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</si>
  <si>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</si>
  <si>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</si>
  <si>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</si>
  <si>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</si>
  <si>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</si>
  <si>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</si>
  <si>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</si>
  <si>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</si>
  <si>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</si>
  <si>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</si>
  <si>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</si>
  <si>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</si>
  <si>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</si>
  <si>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</si>
  <si>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</si>
  <si>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</si>
  <si>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</si>
  <si>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</si>
  <si>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</si>
  <si>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</si>
  <si>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</si>
  <si>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</si>
  <si>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</si>
  <si>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</si>
  <si>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</si>
  <si>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</si>
  <si>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</si>
  <si>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</si>
  <si>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</si>
  <si>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</si>
  <si>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</si>
  <si>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</si>
  <si>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</si>
  <si>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</si>
  <si>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</si>
  <si>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</si>
  <si>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</si>
  <si>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</si>
  <si>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</si>
  <si>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</si>
  <si>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</si>
  <si>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</si>
  <si>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</si>
  <si>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</si>
  <si>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</si>
  <si>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</si>
  <si>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</si>
  <si>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</si>
  <si>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</si>
  <si>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</si>
  <si>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</si>
  <si>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</si>
  <si>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</si>
  <si>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</si>
  <si>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</si>
  <si>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</si>
  <si>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</si>
  <si>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</si>
  <si>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</si>
  <si>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</si>
  <si>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</si>
  <si>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</si>
  <si>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</si>
  <si>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</si>
  <si>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</si>
  <si>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</si>
  <si>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</si>
  <si>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</si>
  <si>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</si>
  <si>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</si>
  <si>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</si>
  <si>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</si>
  <si>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</si>
  <si>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</si>
  <si>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</si>
  <si>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</si>
  <si>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</si>
  <si>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</si>
  <si>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</si>
  <si>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</si>
  <si>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</si>
  <si>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</si>
  <si>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</si>
  <si>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</si>
  <si>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</si>
  <si>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</si>
  <si>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</si>
  <si>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</si>
  <si>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</si>
  <si>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</si>
  <si>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</si>
  <si>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</si>
  <si>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</si>
  <si>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</si>
  <si>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</si>
  <si>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</si>
  <si>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</si>
  <si>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</si>
  <si>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</si>
  <si>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</si>
  <si>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</si>
  <si>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</si>
  <si>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</si>
  <si>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</si>
  <si>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</si>
  <si>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</si>
  <si>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</si>
  <si>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</si>
  <si>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</si>
  <si>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</si>
  <si>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</si>
  <si>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</si>
  <si>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</si>
  <si>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</si>
  <si>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</si>
  <si>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</si>
  <si>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</si>
  <si>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</si>
  <si>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</si>
  <si>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</si>
  <si>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</si>
  <si>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</si>
  <si>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</si>
  <si>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</si>
  <si>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</si>
  <si>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</si>
  <si>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</si>
  <si>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</si>
  <si>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</si>
  <si>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</si>
  <si>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</si>
  <si>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</si>
  <si>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</si>
  <si>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</si>
  <si>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</si>
  <si>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</si>
  <si>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</si>
  <si>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</si>
  <si>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</si>
  <si>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</si>
  <si>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</si>
  <si>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</si>
  <si>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</si>
  <si>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</si>
  <si>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</si>
  <si>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</si>
  <si>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</si>
  <si>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</si>
  <si>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</si>
  <si>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</si>
  <si>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</si>
  <si>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</si>
  <si>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</si>
  <si>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</si>
  <si>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</si>
  <si>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</si>
  <si>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</si>
  <si>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</si>
  <si>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</si>
  <si>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</si>
  <si>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</si>
  <si>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</si>
  <si>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</si>
  <si>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</si>
  <si>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</si>
  <si>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</si>
  <si>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</si>
  <si>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</si>
  <si>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</si>
  <si>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</si>
  <si>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</si>
  <si>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</si>
  <si>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</si>
  <si>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</si>
  <si>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</si>
  <si>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</si>
  <si>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</si>
  <si>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</si>
  <si>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</si>
  <si>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</si>
  <si>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</si>
  <si>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</si>
  <si>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</si>
  <si>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</si>
  <si>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</si>
  <si>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</si>
  <si>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</si>
  <si>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</si>
  <si>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</si>
  <si>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</si>
  <si>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</si>
  <si>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</si>
  <si>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</si>
  <si>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</si>
  <si>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</si>
  <si>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</si>
  <si>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</si>
  <si>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</si>
  <si>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</si>
  <si>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</si>
  <si>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</si>
  <si>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</si>
  <si>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</si>
  <si>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</si>
  <si>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</si>
  <si>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</si>
  <si>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</si>
  <si>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</si>
  <si>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</si>
  <si>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</si>
  <si>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</si>
  <si>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</si>
  <si>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</si>
  <si>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</si>
  <si>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</si>
  <si>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</si>
  <si>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</si>
  <si>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</si>
  <si>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</si>
  <si>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</si>
  <si>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</si>
  <si>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</si>
  <si>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</si>
  <si>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</si>
  <si>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</si>
  <si>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</si>
  <si>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</si>
  <si>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</si>
  <si>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</si>
  <si>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</si>
  <si>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</si>
  <si>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</si>
  <si>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</si>
  <si>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</si>
  <si>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</si>
  <si>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</si>
  <si>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</si>
  <si>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</si>
  <si>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</si>
  <si>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</si>
  <si>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</si>
  <si>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</si>
  <si>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</si>
  <si>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</si>
  <si>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</si>
  <si>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</si>
  <si>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</si>
  <si>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</si>
  <si>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</si>
  <si>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</si>
  <si>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</si>
  <si>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</si>
  <si>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</si>
  <si>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</si>
  <si>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</si>
  <si>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</si>
  <si>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</si>
  <si>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</si>
  <si>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</si>
  <si>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</si>
  <si>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</si>
  <si>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</si>
  <si>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</si>
  <si>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</si>
  <si>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</si>
  <si>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</si>
  <si>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</si>
  <si>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</si>
  <si>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</si>
  <si>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</si>
  <si>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</si>
  <si>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</si>
  <si>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</si>
  <si>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</si>
  <si>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</si>
  <si>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</si>
  <si>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</si>
  <si>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</si>
  <si>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</si>
  <si>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</si>
  <si>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</si>
  <si>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</si>
  <si>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</si>
  <si>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</si>
  <si>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</si>
  <si>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</si>
  <si>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</si>
  <si>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</si>
  <si>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</si>
  <si>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</si>
  <si>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</si>
  <si>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</si>
  <si>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</si>
  <si>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</si>
  <si>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</si>
  <si>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</si>
  <si>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</si>
  <si>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</si>
  <si>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</si>
  <si>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</si>
  <si>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</si>
  <si>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</si>
  <si>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</si>
  <si>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</si>
  <si>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</si>
  <si>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</si>
  <si>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</si>
  <si>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</si>
  <si>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</si>
  <si>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</si>
  <si>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</si>
  <si>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</si>
  <si>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</si>
  <si>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</si>
  <si>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</si>
  <si>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</si>
  <si>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</si>
  <si>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</si>
  <si>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</si>
  <si>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</si>
  <si>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</si>
  <si>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</si>
  <si>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</si>
  <si>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</si>
  <si>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</si>
  <si>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</si>
  <si>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</si>
  <si>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</si>
  <si>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</si>
  <si>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</si>
  <si>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</si>
  <si>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</si>
  <si>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</si>
  <si>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</si>
  <si>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</si>
  <si>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</si>
  <si>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</si>
  <si>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</si>
  <si>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</si>
  <si>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</si>
  <si>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</si>
  <si>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</si>
  <si>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</si>
  <si>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</si>
  <si>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</si>
  <si>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</si>
  <si>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</si>
  <si>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</si>
  <si>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</si>
  <si>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</si>
  <si>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</si>
  <si>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</si>
  <si>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</si>
  <si>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</si>
  <si>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</si>
  <si>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</si>
  <si>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</si>
  <si>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</si>
  <si>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</si>
  <si>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</si>
  <si>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</si>
  <si>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</si>
  <si>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</si>
  <si>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</si>
  <si>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</si>
  <si>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</si>
  <si>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</si>
  <si>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</si>
  <si>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</si>
  <si>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</si>
  <si>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</si>
  <si>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</si>
  <si>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</si>
  <si>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</si>
  <si>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</si>
  <si>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</si>
  <si>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</si>
  <si>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</si>
  <si>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</si>
  <si>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</si>
  <si>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</si>
  <si>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</si>
  <si>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</si>
  <si>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</si>
  <si>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</si>
  <si>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</si>
  <si>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</si>
  <si>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</si>
  <si>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</si>
  <si>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</si>
  <si>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</si>
  <si>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</si>
  <si>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</si>
  <si>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</si>
  <si>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</si>
  <si>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</si>
  <si>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</si>
  <si>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</si>
  <si>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</si>
  <si>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</si>
  <si>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</si>
  <si>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</si>
  <si>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</si>
  <si>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</si>
  <si>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</si>
  <si>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</si>
  <si>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</si>
  <si>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</si>
  <si>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</si>
  <si>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</si>
  <si>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</si>
  <si>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</si>
  <si>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</si>
  <si>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</si>
  <si>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</si>
  <si>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</si>
  <si>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</si>
  <si>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</si>
  <si>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</si>
  <si>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</si>
  <si>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</si>
  <si>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</si>
  <si>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</si>
  <si>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</si>
  <si>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</si>
  <si>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</si>
  <si>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</si>
  <si>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</si>
  <si>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</si>
  <si>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</si>
  <si>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</si>
  <si>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</si>
  <si>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</si>
  <si>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</si>
  <si>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</si>
  <si>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</si>
  <si>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</si>
  <si>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</si>
  <si>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</si>
  <si>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</si>
  <si>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</si>
  <si>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</si>
  <si>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</si>
  <si>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</si>
  <si>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</si>
  <si>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</si>
  <si>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</si>
  <si>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</si>
  <si>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</si>
  <si>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</si>
  <si>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</si>
  <si>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</si>
  <si>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</si>
  <si>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</si>
  <si>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</si>
  <si>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</si>
  <si>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</si>
  <si>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</si>
  <si>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</si>
  <si>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</si>
  <si>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</si>
  <si>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</si>
  <si>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</si>
  <si>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</si>
  <si>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</si>
  <si>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</si>
  <si>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</si>
  <si>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</si>
  <si>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</si>
  <si>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</si>
  <si>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</si>
  <si>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</si>
  <si>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</si>
  <si>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</si>
  <si>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</si>
  <si>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</si>
  <si>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</si>
  <si>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</si>
  <si>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</si>
  <si>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</si>
  <si>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</si>
  <si>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</si>
  <si>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</si>
  <si>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</si>
  <si>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</si>
  <si>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</si>
  <si>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</si>
  <si>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</si>
  <si>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</si>
  <si>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</si>
  <si>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</si>
  <si>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</si>
  <si>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</si>
  <si>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</si>
  <si>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</si>
  <si>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</si>
  <si>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</si>
  <si>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</si>
  <si>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</si>
  <si>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</si>
  <si>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</si>
  <si>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</si>
  <si>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</si>
  <si>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</si>
  <si>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</si>
  <si>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</si>
  <si>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</si>
  <si>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</si>
  <si>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</si>
  <si>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</si>
  <si>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</si>
  <si>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</si>
  <si>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</si>
  <si>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</si>
  <si>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</si>
  <si>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</si>
  <si>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</si>
  <si>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</si>
  <si>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</si>
  <si>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</si>
  <si>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</si>
  <si>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</si>
  <si>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</si>
  <si>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</si>
  <si>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</si>
  <si>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</si>
  <si>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</si>
  <si>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</si>
  <si>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</si>
  <si>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</si>
  <si>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</si>
  <si>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</si>
  <si>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</si>
  <si>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</si>
  <si>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</si>
  <si>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</si>
  <si>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</si>
  <si>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</si>
  <si>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</si>
  <si>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</si>
  <si>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</si>
  <si>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</si>
  <si>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</si>
  <si>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</si>
  <si>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</si>
  <si>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</si>
  <si>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</si>
  <si>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</si>
  <si>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</si>
  <si>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</si>
  <si>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</si>
  <si>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</si>
  <si>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</si>
  <si>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</si>
  <si>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</si>
  <si>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</si>
  <si>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</si>
  <si>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</si>
  <si>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</si>
  <si>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</si>
  <si>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</si>
  <si>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</si>
  <si>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</si>
  <si>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</si>
  <si>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</si>
  <si>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</si>
  <si>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</si>
  <si>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</si>
  <si>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</si>
  <si>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</si>
  <si>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</si>
  <si>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</si>
  <si>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</si>
  <si>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</si>
  <si>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</si>
  <si>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</si>
  <si>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</si>
  <si>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</si>
  <si>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</si>
  <si>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</si>
  <si>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</si>
  <si>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</si>
  <si>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</si>
  <si>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</si>
  <si>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</si>
  <si>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</si>
  <si>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</si>
  <si>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</si>
  <si>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</si>
  <si>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</si>
  <si>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</si>
  <si>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</si>
  <si>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</si>
  <si>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</si>
  <si>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</si>
  <si>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</si>
  <si>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</si>
  <si>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</si>
  <si>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</si>
  <si>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</si>
  <si>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</si>
  <si>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</si>
  <si>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</si>
  <si>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</si>
  <si>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</si>
  <si>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</si>
  <si>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</si>
  <si>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</si>
  <si>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</si>
  <si>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</si>
  <si>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</si>
  <si>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</si>
  <si>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</si>
  <si>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</si>
  <si>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</si>
  <si>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</si>
  <si>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</si>
  <si>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</si>
  <si>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</si>
  <si>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</si>
  <si>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</si>
  <si>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</si>
  <si>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</si>
  <si>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</si>
  <si>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</si>
  <si>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</si>
  <si>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</si>
  <si>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</si>
  <si>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</si>
  <si>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</si>
  <si>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</si>
  <si>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</si>
  <si>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</si>
  <si>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</si>
  <si>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</si>
  <si>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</si>
  <si>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</si>
  <si>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</si>
  <si>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</si>
  <si>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</si>
  <si>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</si>
  <si>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</si>
  <si>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</si>
  <si>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</si>
  <si>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</si>
  <si>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</si>
  <si>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</si>
  <si>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</si>
  <si>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</si>
  <si>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</si>
  <si>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</si>
  <si>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</si>
  <si>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</si>
  <si>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</si>
  <si>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</si>
  <si>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</si>
  <si>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</si>
  <si>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</si>
  <si>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</si>
  <si>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</si>
  <si>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</si>
  <si>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</si>
  <si>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</si>
  <si>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</si>
  <si>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</si>
  <si>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</si>
  <si>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</si>
  <si>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</si>
  <si>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</si>
  <si>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</si>
  <si>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</si>
  <si>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</si>
  <si>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</si>
  <si>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</si>
  <si>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</si>
  <si>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</si>
  <si>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</si>
  <si>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</si>
  <si>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</si>
  <si>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</si>
  <si>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</si>
  <si>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</si>
  <si>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</si>
  <si>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</si>
  <si>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</si>
  <si>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</si>
  <si>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</si>
  <si>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</si>
  <si>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</si>
  <si>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</si>
  <si>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</si>
  <si>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</si>
  <si>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</si>
  <si>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</si>
  <si>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</si>
  <si>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</si>
  <si>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</si>
  <si>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</si>
  <si>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</si>
  <si>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</si>
  <si>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</si>
  <si>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</si>
  <si>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</si>
  <si>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</si>
  <si>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</si>
  <si>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</si>
  <si>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</si>
  <si>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</si>
  <si>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</si>
  <si>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</si>
  <si>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</si>
  <si>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</si>
  <si>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</si>
  <si>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</si>
  <si>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</si>
  <si>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</si>
  <si>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</si>
  <si>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</si>
  <si>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</si>
  <si>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</si>
  <si>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</si>
  <si>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</si>
  <si>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</si>
  <si>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</si>
  <si>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</si>
  <si>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</si>
  <si>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</si>
  <si>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</si>
  <si>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</si>
  <si>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</si>
  <si>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</si>
  <si>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</si>
  <si>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</si>
  <si>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</si>
  <si>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</si>
  <si>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</si>
  <si>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</si>
  <si>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</si>
  <si>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</si>
  <si>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</si>
  <si>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</si>
  <si>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</si>
  <si>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</si>
  <si>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</si>
  <si>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</si>
  <si>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</si>
  <si>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</si>
  <si>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</si>
  <si>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</si>
  <si>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</si>
  <si>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</si>
  <si>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</si>
  <si>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</si>
  <si>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</si>
  <si>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</si>
  <si>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</si>
  <si>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</si>
  <si>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</si>
  <si>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</si>
  <si>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</si>
  <si>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</si>
  <si>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</si>
  <si>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</si>
  <si>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</si>
  <si>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</si>
  <si>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</si>
  <si>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</si>
  <si>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</si>
  <si>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</si>
  <si>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</si>
  <si>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</si>
  <si>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</si>
  <si>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</si>
  <si>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</si>
  <si>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</si>
  <si>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</si>
  <si>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</si>
  <si>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</si>
  <si>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</si>
  <si>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</si>
  <si>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</si>
  <si>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</si>
  <si>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</si>
  <si>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</si>
  <si>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</si>
  <si>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</si>
  <si>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</si>
  <si>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</si>
  <si>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</si>
  <si>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</si>
  <si>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</si>
  <si>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</si>
  <si>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</si>
  <si>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</si>
  <si>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</si>
  <si>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</si>
  <si>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</si>
  <si>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</si>
  <si>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</si>
  <si>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</si>
  <si>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</si>
  <si>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</si>
  <si>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</si>
  <si>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</si>
  <si>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</si>
  <si>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</si>
  <si>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</si>
  <si>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</si>
  <si>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</si>
  <si>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</si>
  <si>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</si>
  <si>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</si>
  <si>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</si>
  <si>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</si>
  <si>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</si>
  <si>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</si>
  <si>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</si>
  <si>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</si>
  <si>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</si>
  <si>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</si>
  <si>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</si>
  <si>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</si>
  <si>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</si>
  <si>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</si>
  <si>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</si>
  <si>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</si>
  <si>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</si>
  <si>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</si>
  <si>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</si>
  <si>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</si>
  <si>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</si>
  <si>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</si>
  <si>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</si>
  <si>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</si>
  <si>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</si>
  <si>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</si>
  <si>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</si>
  <si>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</si>
  <si>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</si>
  <si>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</si>
  <si>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</si>
  <si>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</si>
  <si>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</si>
  <si>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</si>
  <si>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</si>
  <si>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</si>
  <si>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</si>
  <si>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</si>
  <si>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</si>
  <si>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</si>
  <si>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</si>
  <si>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</si>
  <si>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</si>
  <si>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</si>
  <si>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</si>
  <si>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</si>
  <si>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</si>
  <si>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</si>
  <si>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</si>
  <si>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</si>
  <si>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</si>
  <si>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</si>
  <si>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</si>
  <si>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</si>
  <si>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</si>
  <si>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</si>
  <si>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</si>
  <si>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</si>
  <si>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</si>
  <si>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</si>
  <si>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</si>
  <si>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</si>
  <si>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</si>
  <si>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</si>
  <si>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</si>
  <si>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</si>
  <si>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</si>
  <si>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</si>
  <si>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</si>
  <si>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</si>
  <si>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</si>
  <si>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</si>
  <si>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</si>
  <si>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</si>
  <si>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</si>
  <si>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</si>
  <si>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</si>
  <si>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</si>
  <si>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</si>
  <si>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</si>
  <si>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</si>
  <si>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</si>
  <si>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</si>
  <si>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</si>
  <si>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</si>
  <si>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</si>
  <si>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</si>
  <si>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</si>
  <si>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</si>
  <si>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</si>
  <si>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</si>
  <si>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</si>
  <si>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</si>
  <si>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</si>
  <si>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</si>
  <si>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</si>
  <si>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</si>
  <si>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</si>
  <si>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</si>
  <si>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</si>
  <si>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</si>
  <si>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</si>
  <si>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</si>
  <si>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</si>
  <si>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</si>
  <si>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</si>
  <si>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</si>
  <si>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</si>
  <si>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</si>
  <si>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</si>
  <si>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</si>
  <si>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</si>
  <si>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</si>
  <si>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</si>
  <si>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</si>
  <si>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</si>
  <si>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</si>
  <si>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</si>
  <si>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</si>
  <si>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</si>
  <si>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</si>
  <si>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</si>
  <si>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</si>
  <si>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</si>
  <si>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</si>
  <si>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</si>
  <si>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</si>
  <si>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</si>
  <si>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</si>
  <si>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</si>
  <si>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</si>
  <si>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</si>
  <si>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</si>
  <si>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</si>
  <si>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</si>
  <si>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</si>
  <si>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</si>
  <si>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</si>
  <si>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</si>
  <si>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</si>
  <si>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</si>
  <si>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</si>
  <si>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</si>
  <si>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</si>
  <si>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</si>
  <si>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</si>
  <si>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</si>
  <si>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</si>
  <si>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</si>
  <si>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</si>
  <si>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</si>
  <si>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</si>
  <si>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</si>
  <si>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</si>
  <si>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</si>
  <si>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</si>
  <si>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</si>
  <si>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</si>
  <si>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</si>
  <si>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</si>
  <si>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</si>
  <si>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</si>
  <si>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</si>
  <si>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</si>
  <si>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</si>
  <si>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</si>
  <si>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</si>
  <si>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</si>
  <si>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</si>
  <si>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</si>
  <si>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</si>
  <si>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</si>
  <si>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</si>
  <si>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</si>
  <si>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</si>
  <si>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</si>
  <si>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</si>
  <si>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</si>
  <si>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</si>
  <si>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</si>
  <si>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</si>
  <si>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</si>
  <si>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</si>
  <si>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</si>
  <si>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</si>
  <si>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</si>
  <si>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</si>
  <si>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</si>
  <si>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</si>
  <si>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</si>
  <si>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</si>
  <si>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</si>
  <si>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</si>
  <si>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</si>
  <si>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</si>
  <si>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</si>
  <si>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</si>
  <si>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</si>
  <si>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</si>
  <si>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</si>
  <si>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</si>
  <si>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</si>
  <si>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</si>
  <si>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</si>
  <si>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</si>
  <si>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</si>
  <si>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</si>
  <si>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</si>
  <si>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</si>
  <si>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</si>
  <si>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</si>
  <si>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</si>
  <si>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</si>
  <si>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</si>
  <si>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</si>
  <si>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</si>
  <si>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</si>
  <si>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</si>
  <si>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</si>
  <si>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</si>
  <si>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</si>
  <si>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</si>
  <si>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</si>
  <si>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</si>
  <si>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</si>
  <si>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</si>
  <si>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</si>
  <si>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</si>
  <si>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</si>
  <si>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</si>
  <si>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</si>
  <si>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</si>
  <si>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</si>
  <si>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</si>
  <si>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</si>
  <si>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</si>
  <si>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</si>
  <si>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</si>
  <si>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</si>
  <si>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</si>
  <si>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</si>
  <si>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</si>
  <si>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</si>
  <si>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</si>
  <si>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</si>
  <si>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</si>
  <si>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</si>
  <si>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</si>
  <si>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</si>
  <si>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</si>
  <si>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</si>
  <si>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</si>
  <si>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</si>
  <si>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</si>
  <si>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</si>
  <si>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</si>
  <si>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</si>
  <si>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</si>
  <si>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</si>
  <si>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</si>
  <si>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</si>
  <si>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</si>
  <si>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</si>
  <si>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</si>
  <si>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</si>
  <si>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</si>
  <si>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</si>
  <si>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</si>
  <si>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</si>
  <si>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</si>
  <si>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</si>
  <si>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</si>
  <si>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</si>
  <si>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</si>
  <si>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</si>
  <si>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</si>
  <si>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</si>
  <si>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</si>
  <si>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</si>
  <si>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</si>
  <si>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</si>
  <si>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</si>
  <si>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</si>
  <si>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</si>
  <si>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</si>
  <si>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</si>
  <si>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</si>
  <si>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</si>
  <si>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</si>
  <si>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</si>
  <si>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</si>
  <si>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</si>
  <si>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</si>
  <si>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</si>
  <si>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</si>
  <si>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</si>
  <si>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</si>
  <si>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</si>
  <si>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</si>
  <si>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</si>
  <si>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</si>
  <si>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</si>
  <si>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</si>
  <si>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</si>
  <si>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</si>
  <si>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</si>
  <si>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</si>
  <si>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</si>
  <si>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</si>
  <si>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</si>
  <si>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</si>
  <si>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</si>
  <si>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</si>
  <si>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</si>
  <si>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</si>
  <si>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</si>
  <si>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</si>
  <si>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</si>
  <si>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</si>
  <si>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</si>
  <si>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</si>
  <si>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</si>
  <si>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</si>
  <si>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</si>
  <si>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</si>
  <si>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</si>
  <si>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</si>
  <si>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</si>
  <si>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</si>
  <si>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</si>
  <si>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</si>
  <si>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</si>
  <si>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</si>
  <si>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</si>
  <si>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</si>
  <si>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</si>
  <si>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</si>
  <si>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</si>
  <si>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</si>
  <si>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</si>
  <si>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</si>
  <si>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</si>
  <si>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</si>
  <si>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</si>
  <si>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</si>
  <si>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</si>
  <si>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</si>
  <si>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</si>
  <si>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</si>
  <si>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</si>
  <si>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</si>
  <si>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</si>
  <si>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</si>
  <si>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</si>
  <si>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</si>
  <si>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</si>
  <si>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</si>
  <si>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</si>
  <si>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</si>
  <si>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</si>
  <si>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</si>
  <si>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</si>
  <si>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</si>
  <si>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</si>
  <si>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</si>
  <si>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</si>
  <si>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</si>
  <si>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</si>
  <si>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</si>
  <si>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</si>
  <si>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</si>
  <si>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</si>
  <si>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</si>
  <si>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</si>
  <si>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</si>
  <si>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</si>
  <si>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</si>
  <si>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</si>
  <si>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</si>
  <si>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</si>
  <si>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</si>
  <si>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</si>
  <si>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</si>
  <si>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</si>
  <si>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</si>
  <si>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</si>
  <si>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</si>
  <si>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</si>
  <si>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</si>
  <si>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</si>
  <si>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</si>
  <si>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</si>
  <si>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</si>
  <si>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</si>
  <si>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</si>
  <si>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</si>
  <si>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</si>
  <si>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</si>
  <si>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</si>
  <si>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</si>
  <si>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</si>
  <si>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</si>
  <si>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</si>
  <si>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</si>
  <si>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</si>
  <si>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</si>
  <si>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</si>
  <si>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</si>
  <si>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</si>
  <si>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</si>
  <si>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</si>
  <si>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</si>
  <si>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</si>
  <si>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</si>
  <si>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</si>
  <si>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</si>
  <si>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</si>
  <si>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</si>
  <si>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</si>
  <si>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</si>
  <si>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</si>
  <si>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</si>
  <si>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</si>
  <si>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</si>
  <si>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</si>
  <si>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</si>
  <si>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</si>
  <si>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</si>
  <si>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</si>
  <si>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</si>
  <si>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</si>
  <si>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</si>
  <si>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</si>
  <si>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</si>
  <si>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</si>
  <si>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</si>
  <si>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</si>
  <si>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</si>
  <si>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</si>
  <si>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</si>
  <si>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</si>
  <si>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</si>
  <si>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</si>
  <si>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</si>
  <si>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</si>
  <si>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</si>
  <si>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</si>
  <si>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</si>
  <si>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</si>
  <si>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</si>
  <si>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</si>
  <si>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</si>
  <si>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</si>
  <si>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</si>
  <si>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</si>
  <si>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</si>
  <si>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</si>
  <si>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</si>
  <si>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</si>
  <si>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</si>
  <si>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</si>
  <si>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</si>
  <si>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</si>
  <si>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</si>
  <si>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</si>
  <si>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</si>
  <si>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</si>
  <si>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</si>
  <si>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</si>
  <si>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</si>
  <si>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</si>
  <si>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</si>
  <si>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</si>
  <si>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</si>
  <si>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</si>
  <si>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</si>
  <si>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</si>
  <si>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</si>
  <si>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</si>
  <si>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</si>
  <si>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</si>
  <si>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</si>
  <si>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</si>
  <si>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</si>
  <si>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</si>
  <si>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</si>
  <si>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</si>
  <si>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</si>
  <si>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</si>
  <si>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</si>
  <si>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</si>
  <si>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</si>
  <si>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</si>
  <si>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</si>
  <si>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</si>
  <si>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</si>
  <si>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</si>
  <si>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</si>
  <si>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</si>
  <si>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</si>
  <si>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</si>
  <si>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</si>
  <si>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</si>
  <si>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</si>
  <si>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</si>
  <si>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</si>
  <si>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</si>
  <si>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</si>
  <si>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</si>
  <si>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</si>
  <si>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</si>
  <si>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</si>
  <si>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</si>
  <si>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</si>
  <si>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</si>
  <si>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</si>
  <si>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</si>
  <si>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</si>
  <si>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</si>
  <si>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</si>
  <si>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</si>
  <si>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</si>
  <si>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</si>
  <si>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</si>
  <si>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</si>
  <si>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</si>
  <si>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</si>
  <si>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</si>
  <si>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</si>
  <si>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</si>
  <si>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</si>
  <si>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</si>
  <si>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</si>
  <si>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</si>
  <si>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</si>
  <si>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</si>
  <si>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</si>
  <si>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</si>
  <si>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</si>
  <si>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</si>
  <si>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</si>
  <si>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</si>
  <si>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</si>
  <si>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</si>
  <si>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</si>
  <si>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</si>
  <si>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</si>
  <si>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</si>
  <si>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</si>
  <si>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</si>
  <si>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</si>
  <si>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</si>
  <si>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</si>
  <si>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</si>
  <si>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</si>
  <si>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</si>
  <si>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</si>
  <si>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</si>
  <si>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</si>
  <si>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</si>
  <si>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</si>
  <si>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</si>
  <si>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</si>
  <si>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</si>
  <si>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</si>
  <si>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</si>
  <si>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</si>
  <si>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</si>
  <si>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</si>
  <si>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</si>
  <si>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</si>
  <si>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</si>
  <si>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</si>
  <si>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</si>
  <si>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</si>
  <si>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</si>
  <si>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</si>
  <si>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</si>
  <si>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</si>
  <si>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</si>
  <si>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</si>
  <si>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</si>
  <si>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</si>
  <si>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</si>
  <si>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</si>
  <si>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</si>
  <si>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</si>
  <si>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</si>
  <si>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</si>
  <si>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</si>
  <si>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</si>
  <si>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</si>
  <si>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</si>
  <si>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</si>
  <si>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</si>
  <si>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</si>
  <si>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</si>
  <si>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</si>
  <si>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</si>
  <si>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</si>
  <si>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</si>
  <si>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</si>
  <si>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</si>
  <si>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</si>
  <si>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</si>
  <si>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</si>
  <si>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</si>
  <si>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</si>
  <si>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</si>
  <si>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</si>
  <si>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</si>
  <si>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</si>
  <si>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</si>
  <si>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</si>
  <si>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</si>
  <si>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</si>
  <si>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</si>
  <si>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</si>
  <si>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</si>
  <si>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</si>
  <si>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</si>
  <si>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</si>
  <si>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</si>
  <si>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</si>
  <si>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</si>
  <si>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</si>
  <si>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</si>
  <si>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</si>
  <si>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</si>
  <si>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</si>
  <si>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</si>
  <si>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</si>
  <si>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</si>
  <si>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</si>
  <si>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</si>
  <si>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</si>
  <si>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</si>
  <si>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</si>
  <si>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</si>
  <si>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</si>
  <si>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</si>
  <si>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</si>
  <si>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</si>
  <si>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</si>
  <si>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</si>
  <si>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</si>
  <si>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</si>
  <si>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</si>
  <si>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</si>
  <si>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</si>
  <si>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</si>
  <si>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</si>
  <si>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</si>
  <si>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</si>
  <si>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</si>
  <si>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</si>
  <si>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</si>
  <si>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</si>
  <si>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</si>
  <si>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</si>
  <si>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</si>
  <si>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</si>
  <si>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</si>
  <si>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</si>
  <si>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</si>
  <si>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</si>
  <si>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</si>
  <si>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</si>
  <si>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</si>
  <si>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</si>
  <si>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</si>
  <si>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</si>
  <si>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</si>
  <si>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</si>
  <si>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</si>
  <si>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</si>
  <si>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</si>
  <si>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</si>
  <si>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</si>
  <si>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</si>
  <si>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</si>
  <si>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</si>
  <si>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</si>
  <si>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</si>
  <si>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</si>
  <si>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</si>
  <si>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</si>
  <si>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</si>
  <si>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</si>
  <si>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</si>
  <si>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</si>
  <si>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</si>
  <si>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</si>
  <si>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</si>
  <si>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</si>
  <si>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</si>
  <si>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</si>
  <si>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</si>
  <si>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</si>
  <si>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</si>
  <si>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</si>
  <si>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</si>
  <si>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</si>
  <si>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</si>
  <si>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</si>
  <si>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</si>
  <si>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</si>
  <si>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</si>
  <si>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</si>
  <si>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</si>
  <si>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</si>
  <si>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</si>
  <si>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</si>
  <si>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</si>
  <si>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</si>
  <si>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</si>
  <si>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</si>
  <si>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</si>
  <si>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</si>
  <si>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</si>
  <si>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</si>
  <si>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</si>
  <si>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</si>
  <si>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</si>
  <si>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</si>
  <si>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</si>
  <si>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</si>
  <si>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</si>
  <si>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</si>
  <si>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</si>
  <si>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</si>
  <si>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</si>
  <si>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</si>
  <si>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</si>
  <si>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</si>
  <si>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</si>
  <si>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</si>
  <si>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</si>
  <si>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</si>
  <si>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</si>
  <si>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</si>
  <si>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</si>
  <si>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</si>
  <si>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</si>
  <si>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</si>
  <si>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</si>
  <si>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</si>
  <si>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</si>
  <si>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</si>
  <si>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</si>
  <si>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</si>
  <si>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</si>
  <si>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</si>
  <si>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</si>
  <si>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</si>
  <si>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</si>
  <si>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</si>
  <si>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</si>
  <si>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</si>
  <si>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</si>
  <si>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</si>
  <si>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</si>
  <si>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</si>
  <si>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</si>
  <si>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</si>
  <si>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</si>
  <si>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</si>
  <si>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</si>
  <si>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</si>
  <si>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</si>
  <si>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</si>
  <si>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</si>
  <si>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</si>
  <si>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</si>
  <si>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</si>
  <si>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</si>
  <si>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</si>
  <si>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</si>
  <si>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</si>
  <si>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</si>
  <si>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</si>
  <si>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</si>
  <si>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</si>
  <si>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</si>
  <si>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</si>
  <si>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</si>
  <si>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</si>
  <si>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</si>
  <si>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</si>
  <si>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</si>
  <si>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</si>
  <si>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</si>
  <si>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</si>
  <si>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</si>
  <si>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</si>
  <si>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</si>
  <si>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</si>
  <si>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</si>
  <si>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</si>
  <si>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</si>
  <si>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</si>
  <si>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</si>
  <si>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</si>
  <si>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</si>
  <si>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</si>
  <si>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</si>
  <si>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</si>
  <si>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</si>
  <si>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</si>
  <si>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</si>
  <si>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</si>
  <si>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</si>
  <si>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</si>
  <si>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</si>
  <si>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</si>
  <si>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</si>
  <si>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</si>
  <si>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</si>
  <si>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</si>
  <si>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</si>
  <si>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</si>
  <si>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</si>
  <si>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</si>
  <si>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</si>
  <si>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</si>
  <si>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</si>
  <si>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</si>
  <si>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</si>
  <si>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</si>
  <si>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</si>
  <si>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</si>
  <si>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</si>
  <si>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</si>
  <si>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</si>
  <si>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</si>
  <si>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</si>
  <si>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</si>
  <si>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</si>
  <si>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</si>
  <si>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</si>
  <si>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</si>
  <si>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</si>
  <si>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</si>
  <si>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</si>
  <si>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</si>
  <si>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</si>
  <si>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</si>
  <si>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</si>
  <si>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</si>
  <si>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</si>
  <si>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</si>
  <si>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</si>
  <si>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</si>
  <si>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</si>
  <si>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</si>
  <si>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</si>
  <si>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</si>
  <si>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</si>
  <si>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</si>
  <si>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</si>
  <si>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</si>
  <si>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</si>
  <si>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</si>
  <si>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</si>
  <si>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</si>
  <si>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</si>
  <si>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</si>
  <si>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</si>
  <si>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</si>
  <si>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</si>
  <si>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</si>
  <si>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</si>
  <si>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</si>
  <si>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</si>
  <si>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</si>
  <si>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</si>
  <si>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</si>
  <si>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</si>
  <si>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</si>
  <si>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</si>
  <si>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</si>
  <si>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</si>
  <si>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</si>
  <si>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</si>
  <si>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</si>
  <si>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</si>
  <si>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</si>
  <si>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</si>
  <si>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</si>
  <si>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</si>
  <si>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</si>
  <si>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</si>
  <si>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</si>
  <si>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</si>
  <si>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</si>
  <si>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</si>
  <si>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</si>
  <si>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</si>
  <si>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</si>
  <si>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</si>
  <si>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</si>
  <si>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</si>
  <si>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</si>
  <si>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</si>
  <si>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</si>
  <si>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</si>
  <si>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</si>
  <si>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</si>
  <si>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</si>
  <si>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</si>
  <si>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</si>
  <si>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</si>
  <si>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</si>
  <si>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</si>
  <si>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</si>
  <si>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</si>
  <si>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</si>
  <si>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</si>
  <si>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</si>
  <si>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</si>
  <si>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</si>
  <si>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</si>
  <si>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</si>
  <si>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</si>
  <si>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</si>
  <si>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</si>
  <si>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</si>
  <si>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</si>
  <si>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</si>
  <si>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</si>
  <si>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</si>
  <si>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</si>
  <si>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</si>
  <si>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</si>
  <si>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</si>
  <si>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</si>
  <si>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</si>
  <si>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</si>
  <si>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</si>
  <si>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</si>
  <si>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</si>
  <si>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</si>
  <si>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</si>
  <si>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</si>
  <si>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</si>
  <si>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</si>
  <si>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</si>
  <si>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</si>
  <si>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</si>
  <si>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</si>
  <si>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</si>
  <si>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</si>
  <si>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</si>
  <si>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</si>
  <si>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</si>
  <si>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</si>
  <si>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</si>
  <si>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</si>
  <si>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</si>
  <si>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</si>
  <si>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</si>
  <si>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</si>
  <si>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</si>
  <si>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</si>
  <si>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</si>
  <si>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</si>
  <si>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</si>
  <si>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</si>
  <si>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</si>
  <si>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</si>
  <si>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</si>
  <si>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</si>
  <si>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</si>
  <si>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</si>
  <si>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</si>
  <si>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</si>
  <si>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</si>
  <si>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</si>
  <si>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</si>
  <si>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</si>
  <si>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</si>
  <si>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</si>
  <si>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</si>
  <si>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</si>
  <si>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</si>
  <si>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</si>
  <si>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</si>
  <si>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</si>
  <si>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</si>
  <si>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</si>
  <si>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</si>
  <si>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</si>
  <si>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</si>
  <si>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</si>
  <si>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</si>
  <si>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</si>
  <si>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</si>
  <si>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</si>
  <si>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</si>
  <si>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</si>
  <si>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</si>
  <si>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</si>
  <si>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</si>
  <si>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</si>
  <si>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</si>
  <si>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</si>
  <si>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</si>
  <si>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</si>
  <si>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</si>
  <si>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</si>
  <si>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</si>
  <si>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</si>
  <si>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</si>
  <si>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</si>
  <si>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</si>
  <si>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</si>
  <si>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</si>
  <si>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</si>
  <si>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</si>
  <si>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</si>
  <si>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</si>
  <si>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</si>
  <si>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</si>
  <si>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</si>
  <si>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</si>
  <si>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</si>
  <si>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</si>
  <si>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</si>
  <si>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</si>
  <si>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</si>
  <si>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</si>
  <si>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</si>
  <si>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</si>
  <si>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</si>
  <si>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</si>
  <si>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</si>
  <si>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</si>
  <si>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</si>
  <si>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</si>
  <si>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</si>
  <si>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</si>
  <si>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</si>
  <si>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</si>
  <si>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</si>
  <si>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</si>
  <si>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</si>
  <si>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</si>
  <si>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</si>
  <si>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</si>
  <si>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</si>
  <si>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</si>
  <si>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</si>
  <si>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</si>
  <si>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</si>
  <si>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</si>
  <si>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</si>
  <si>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</si>
  <si>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</si>
  <si>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</si>
  <si>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</si>
  <si>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</si>
  <si>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</si>
  <si>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</si>
  <si>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</si>
  <si>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</si>
  <si>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</si>
  <si>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</si>
  <si>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</si>
  <si>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</si>
  <si>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</si>
  <si>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</si>
  <si>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</si>
  <si>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</si>
  <si>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</si>
  <si>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</si>
  <si>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</si>
  <si>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</si>
  <si>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</si>
  <si>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</si>
  <si>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</si>
  <si>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</si>
  <si>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</si>
  <si>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</si>
  <si>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</si>
  <si>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</si>
  <si>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</si>
  <si>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</si>
  <si>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</si>
  <si>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</si>
  <si>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</si>
  <si>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</si>
  <si>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</si>
  <si>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</si>
  <si>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</si>
  <si>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</si>
  <si>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</si>
  <si>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</si>
  <si>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</si>
  <si>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</si>
  <si>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</si>
  <si>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</si>
  <si>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</si>
  <si>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</si>
  <si>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</si>
  <si>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</si>
  <si>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</si>
  <si>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</si>
  <si>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</si>
  <si>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</si>
  <si>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</si>
  <si>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</si>
  <si>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</si>
  <si>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</si>
  <si>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</si>
  <si>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</si>
  <si>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</si>
  <si>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</si>
  <si>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</si>
  <si>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</si>
  <si>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</si>
  <si>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</si>
  <si>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</si>
  <si>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</si>
  <si>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</si>
  <si>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</si>
  <si>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</si>
  <si>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</si>
  <si>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</si>
  <si>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</si>
  <si>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</si>
  <si>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</si>
  <si>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</si>
  <si>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</si>
  <si>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</si>
  <si>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</si>
  <si>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</si>
  <si>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</si>
  <si>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</si>
  <si>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</si>
  <si>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</si>
  <si>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</si>
  <si>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</si>
  <si>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</si>
  <si>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</si>
  <si>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</si>
  <si>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</si>
  <si>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</si>
  <si>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</si>
  <si>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</si>
  <si>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</si>
  <si>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</si>
  <si>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</si>
  <si>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</si>
  <si>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</si>
  <si>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</si>
  <si>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</si>
  <si>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</si>
  <si>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</si>
  <si>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</si>
  <si>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</si>
  <si>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</si>
  <si>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</si>
  <si>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</si>
  <si>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</si>
  <si>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</si>
  <si>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</si>
  <si>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</si>
  <si>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</si>
  <si>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</si>
  <si>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</si>
  <si>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</si>
  <si>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</si>
  <si>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</si>
  <si>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</si>
  <si>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</si>
  <si>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</si>
  <si>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</si>
  <si>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</si>
  <si>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</si>
  <si>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</si>
  <si>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</si>
  <si>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</si>
  <si>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</si>
  <si>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</si>
  <si>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</si>
  <si>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</si>
  <si>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</si>
  <si>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</si>
  <si>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</si>
  <si>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</si>
  <si>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</si>
  <si>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</si>
  <si>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</si>
  <si>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</si>
  <si>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</si>
  <si>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</si>
  <si>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</si>
  <si>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</si>
  <si>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</si>
  <si>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</si>
  <si>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</si>
  <si>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</si>
  <si>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</si>
  <si>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</si>
  <si>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</si>
  <si>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</si>
  <si>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</si>
  <si>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</si>
  <si>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</si>
  <si>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</si>
  <si>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</si>
  <si>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</si>
  <si>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</si>
  <si>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</si>
  <si>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</si>
  <si>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</si>
  <si>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</si>
  <si>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</si>
  <si>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</si>
  <si>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</si>
  <si>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</si>
  <si>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</si>
  <si>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</si>
  <si>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</si>
  <si>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</si>
  <si>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</si>
  <si>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</si>
  <si>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</si>
  <si>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</si>
  <si>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</si>
  <si>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</si>
  <si>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</si>
  <si>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</si>
  <si>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</si>
  <si>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</si>
  <si>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</si>
  <si>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</si>
  <si>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</si>
  <si>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</si>
  <si>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</si>
  <si>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</si>
  <si>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</si>
  <si>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</si>
  <si>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</si>
  <si>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</si>
  <si>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</si>
  <si>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</si>
  <si>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</si>
  <si>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</si>
  <si>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</si>
  <si>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</si>
  <si>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</si>
  <si>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</si>
  <si>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</si>
  <si>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</si>
  <si>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</si>
  <si>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</si>
  <si>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</si>
  <si>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</si>
  <si>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</si>
  <si>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</si>
  <si>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</si>
  <si>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</si>
  <si>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</si>
  <si>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</si>
  <si>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</si>
  <si>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</si>
  <si>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</si>
  <si>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</si>
  <si>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</si>
  <si>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</si>
  <si>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</si>
  <si>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</si>
  <si>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</si>
  <si>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</si>
  <si>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</si>
  <si>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</si>
  <si>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</si>
  <si>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</si>
  <si>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</si>
  <si>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</si>
  <si>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</si>
  <si>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</si>
  <si>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</si>
  <si>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</si>
  <si>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</si>
  <si>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</si>
  <si>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</si>
  <si>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</si>
  <si>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</si>
  <si>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</si>
  <si>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</si>
  <si>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</si>
  <si>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</si>
  <si>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</si>
  <si>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</si>
  <si>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</si>
  <si>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</si>
  <si>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</si>
  <si>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</si>
  <si>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</si>
  <si>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</si>
  <si>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</si>
  <si>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</si>
  <si>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</si>
  <si>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</si>
  <si>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</si>
  <si>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</si>
  <si>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</si>
  <si>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</si>
  <si>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</si>
  <si>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</si>
  <si>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</si>
  <si>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</si>
  <si>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</si>
  <si>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</si>
  <si>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</si>
  <si>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</si>
  <si>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</si>
  <si>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</si>
  <si>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</si>
  <si>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</si>
  <si>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</si>
  <si>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</si>
  <si>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</si>
  <si>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</si>
  <si>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</si>
  <si>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</si>
  <si>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</si>
  <si>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</si>
  <si>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</si>
  <si>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</si>
  <si>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</si>
  <si>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</si>
  <si>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</si>
  <si>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</si>
  <si>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</si>
  <si>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</si>
  <si>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</si>
  <si>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</si>
  <si>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</si>
  <si>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</si>
  <si>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</si>
  <si>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</si>
  <si>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</si>
  <si>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</si>
  <si>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</si>
  <si>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</si>
  <si>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</si>
  <si>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</si>
  <si>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</si>
  <si>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</si>
  <si>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</si>
  <si>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</si>
  <si>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</si>
  <si>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</si>
  <si>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</si>
  <si>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</si>
  <si>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</si>
  <si>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</si>
  <si>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</si>
  <si>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</si>
  <si>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</si>
  <si>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</si>
  <si>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</si>
  <si>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</si>
  <si>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</si>
  <si>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</si>
  <si>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</si>
  <si>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</si>
  <si>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</si>
  <si>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</si>
  <si>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</si>
  <si>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</si>
  <si>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</si>
  <si>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</si>
  <si>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</si>
  <si>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</si>
  <si>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</si>
  <si>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</si>
  <si>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</si>
  <si>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</si>
  <si>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</si>
  <si>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</si>
  <si>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</si>
  <si>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</si>
  <si>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</si>
  <si>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</si>
  <si>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</si>
  <si>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</si>
  <si>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</si>
  <si>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</si>
  <si>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</si>
  <si>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</si>
  <si>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</si>
  <si>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</si>
  <si>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</si>
  <si>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</si>
  <si>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</si>
  <si>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</si>
  <si>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</si>
  <si>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</si>
  <si>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</si>
  <si>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</si>
  <si>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</si>
  <si>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</si>
  <si>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</si>
  <si>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</si>
  <si>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</si>
  <si>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</si>
  <si>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</si>
  <si>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</si>
  <si>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</si>
  <si>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</si>
  <si>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</si>
  <si>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</si>
  <si>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</si>
  <si>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</si>
  <si>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</si>
  <si>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</si>
  <si>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</si>
  <si>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</si>
  <si>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</si>
  <si>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</si>
  <si>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</si>
  <si>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</si>
  <si>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</si>
  <si>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</si>
  <si>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</si>
  <si>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</si>
  <si>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</si>
  <si>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</si>
  <si>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</si>
  <si>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</si>
  <si>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</si>
  <si>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</si>
  <si>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</si>
  <si>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</si>
  <si>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</si>
  <si>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</si>
  <si>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</si>
  <si>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</si>
  <si>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</si>
  <si>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</si>
  <si>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</si>
  <si>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</si>
  <si>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</si>
  <si>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</si>
  <si>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</si>
  <si>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</si>
  <si>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</si>
  <si>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</si>
  <si>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</si>
  <si>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</si>
  <si>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</si>
  <si>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</si>
  <si>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</si>
  <si>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</si>
  <si>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</si>
  <si>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</si>
  <si>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</si>
  <si>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</si>
  <si>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</si>
  <si>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</si>
  <si>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</si>
  <si>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</si>
  <si>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</si>
  <si>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</si>
  <si>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</si>
  <si>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</si>
  <si>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</si>
  <si>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</si>
  <si>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</si>
  <si>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</si>
  <si>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</si>
  <si>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</si>
  <si>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</si>
  <si>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</si>
  <si>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</si>
  <si>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</si>
  <si>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</si>
  <si>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</si>
  <si>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</si>
  <si>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</si>
  <si>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</si>
  <si>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</si>
  <si>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</si>
  <si>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</si>
  <si>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</si>
  <si>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</si>
  <si>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</si>
  <si>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</si>
  <si>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</si>
  <si>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</si>
  <si>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</si>
  <si>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</si>
  <si>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</si>
  <si>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</si>
  <si>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</si>
  <si>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</si>
  <si>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</si>
  <si>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</si>
  <si>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</si>
  <si>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</si>
  <si>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</si>
  <si>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</si>
  <si>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</si>
  <si>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</si>
  <si>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</si>
  <si>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</si>
  <si>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</si>
  <si>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</si>
  <si>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</si>
  <si>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</si>
  <si>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</si>
  <si>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</si>
  <si>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</si>
  <si>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</si>
  <si>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</si>
  <si>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</si>
  <si>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</si>
  <si>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</si>
  <si>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</si>
  <si>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</si>
  <si>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</si>
  <si>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</si>
  <si>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</si>
  <si>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</si>
  <si>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</si>
  <si>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</si>
  <si>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</si>
  <si>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</si>
  <si>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</si>
  <si>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</si>
  <si>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</si>
  <si>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</si>
  <si>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</si>
  <si>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</si>
  <si>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</si>
  <si>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</si>
  <si>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</si>
  <si>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</si>
  <si>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</si>
  <si>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</si>
  <si>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</si>
  <si>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</si>
  <si>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</si>
  <si>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</si>
  <si>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</si>
  <si>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</si>
  <si>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</si>
  <si>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</si>
  <si>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</si>
  <si>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</si>
  <si>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</si>
  <si>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</si>
  <si>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</si>
  <si>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</si>
  <si>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</si>
  <si>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</si>
  <si>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</si>
  <si>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</si>
  <si>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</si>
  <si>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</si>
  <si>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</si>
  <si>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</si>
  <si>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</si>
  <si>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</si>
  <si>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</si>
  <si>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</si>
  <si>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</si>
  <si>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</si>
  <si>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</si>
  <si>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</si>
  <si>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</si>
  <si>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</si>
  <si>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</si>
  <si>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</si>
  <si>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</si>
  <si>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</si>
  <si>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</si>
  <si>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</si>
  <si>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</si>
  <si>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</si>
  <si>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</si>
  <si>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</si>
  <si>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</si>
  <si>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</si>
  <si>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</si>
  <si>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</si>
  <si>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</si>
  <si>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</si>
  <si>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</si>
  <si>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</si>
  <si>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</si>
  <si>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</si>
  <si>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</si>
  <si>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</si>
  <si>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</si>
  <si>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</si>
  <si>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</si>
  <si>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</si>
  <si>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</si>
  <si>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</si>
  <si>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</si>
  <si>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</si>
  <si>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</si>
  <si>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</si>
  <si>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</si>
  <si>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</si>
  <si>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</si>
  <si>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</si>
  <si>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</si>
  <si>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</si>
  <si>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</si>
  <si>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</si>
  <si>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</si>
  <si>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</si>
  <si>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</si>
  <si>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</si>
  <si>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</si>
  <si>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</si>
  <si>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</si>
  <si>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</si>
  <si>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</si>
  <si>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</si>
  <si>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</si>
  <si>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</si>
  <si>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</si>
  <si>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</si>
  <si>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</si>
  <si>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</si>
  <si>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</si>
  <si>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</si>
  <si>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</si>
  <si>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</si>
  <si>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</si>
  <si>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</si>
  <si>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</si>
  <si>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</si>
  <si>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</si>
  <si>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</si>
  <si>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</si>
  <si>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</si>
  <si>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</si>
  <si>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</si>
  <si>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</si>
  <si>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</si>
  <si>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</si>
  <si>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</si>
  <si>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</si>
  <si>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</si>
  <si>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</si>
  <si>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</si>
  <si>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</si>
  <si>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</si>
  <si>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</si>
  <si>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</si>
  <si>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</si>
  <si>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</si>
  <si>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</si>
  <si>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</si>
  <si>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</si>
  <si>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</si>
  <si>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</si>
  <si>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</si>
  <si>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</si>
  <si>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</si>
  <si>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</si>
  <si>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</si>
  <si>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</si>
  <si>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</si>
  <si>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</si>
  <si>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</si>
  <si>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</si>
  <si>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</si>
  <si>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</si>
  <si>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</si>
  <si>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</si>
  <si>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</si>
  <si>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</si>
  <si>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</si>
  <si>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</si>
  <si>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</si>
  <si>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</si>
  <si>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</si>
  <si>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</si>
  <si>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</si>
  <si>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</si>
  <si>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</si>
  <si>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</si>
  <si>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</si>
  <si>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</si>
  <si>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</si>
  <si>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</si>
  <si>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</si>
  <si>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</si>
  <si>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</si>
  <si>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</si>
  <si>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</si>
  <si>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</si>
  <si>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</si>
  <si>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</si>
  <si>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</si>
  <si>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</si>
  <si>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</si>
  <si>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</si>
  <si>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</si>
  <si>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</si>
  <si>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</si>
  <si>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</si>
  <si>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</si>
  <si>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</si>
  <si>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</si>
  <si>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</si>
  <si>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</si>
  <si>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</si>
  <si>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</si>
  <si>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</si>
  <si>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</si>
  <si>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</si>
  <si>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</si>
  <si>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</si>
  <si>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</si>
  <si>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</si>
  <si>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</si>
  <si>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</si>
  <si>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</si>
  <si>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</si>
  <si>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</si>
  <si>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</si>
  <si>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</si>
  <si>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</si>
  <si>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</si>
  <si>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</si>
  <si>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</si>
  <si>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</si>
  <si>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</si>
  <si>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</si>
  <si>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</si>
  <si>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</si>
  <si>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</si>
  <si>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</si>
  <si>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</si>
  <si>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</si>
  <si>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</si>
  <si>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</si>
  <si>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</si>
  <si>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</si>
  <si>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</si>
  <si>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</si>
  <si>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</si>
  <si>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</si>
  <si>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</si>
  <si>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</si>
  <si>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</si>
  <si>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</si>
  <si>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</si>
  <si>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</si>
  <si>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</si>
  <si>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</si>
  <si>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</si>
  <si>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</si>
  <si>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</si>
  <si>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</si>
  <si>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</si>
  <si>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</si>
  <si>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</si>
  <si>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</si>
  <si>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</si>
  <si>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</si>
  <si>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</si>
  <si>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</si>
  <si>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</si>
  <si>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</si>
  <si>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</si>
  <si>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</si>
  <si>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</si>
  <si>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</si>
  <si>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</si>
  <si>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</si>
  <si>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</si>
  <si>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</si>
  <si>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</si>
  <si>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</si>
  <si>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</si>
  <si>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</si>
  <si>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</si>
  <si>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</si>
  <si>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</si>
  <si>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</si>
  <si>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</si>
  <si>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</si>
  <si>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</si>
  <si>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</si>
  <si>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</si>
  <si>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</si>
  <si>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</si>
  <si>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</si>
  <si>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</si>
  <si>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</si>
  <si>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</si>
  <si>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</si>
  <si>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</si>
  <si>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</si>
  <si>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</si>
  <si>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</si>
  <si>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</si>
  <si>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</si>
  <si>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</si>
  <si>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</si>
  <si>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</si>
  <si>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</si>
  <si>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</si>
  <si>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</si>
  <si>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</si>
  <si>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</si>
  <si>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</si>
  <si>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</si>
  <si>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</si>
  <si>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</si>
  <si>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</si>
  <si>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</si>
  <si>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</si>
  <si>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</si>
  <si>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</si>
  <si>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</si>
  <si>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</si>
  <si>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</si>
  <si>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</si>
  <si>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</si>
  <si>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</si>
  <si>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</si>
  <si>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</si>
  <si>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</si>
  <si>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</si>
  <si>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</si>
  <si>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</si>
  <si>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</si>
  <si>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</si>
  <si>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</si>
  <si>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</si>
  <si>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</si>
  <si>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</si>
  <si>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</si>
  <si>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</si>
  <si>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</si>
  <si>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</si>
  <si>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</si>
  <si>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</si>
  <si>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</si>
  <si>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</si>
  <si>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</si>
  <si>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</si>
  <si>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</si>
  <si>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</si>
  <si>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</si>
  <si>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</si>
  <si>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</si>
  <si>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</si>
  <si>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</si>
  <si>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</si>
  <si>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</si>
  <si>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</si>
  <si>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</si>
  <si>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</si>
  <si>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</si>
  <si>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</si>
  <si>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</si>
  <si>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</si>
  <si>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</si>
  <si>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</si>
  <si>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</si>
  <si>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</si>
  <si>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</si>
  <si>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</si>
  <si>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</si>
  <si>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</si>
  <si>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</si>
  <si>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</si>
  <si>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</si>
  <si>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</si>
  <si>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</si>
  <si>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</si>
  <si>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</si>
  <si>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</si>
  <si>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</si>
  <si>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</si>
  <si>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</si>
  <si>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</si>
  <si>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</si>
  <si>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</si>
  <si>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</si>
  <si>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</si>
  <si>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</si>
  <si>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</si>
  <si>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</si>
  <si>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</si>
  <si>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</si>
  <si>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</si>
  <si>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</si>
  <si>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</si>
  <si>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</si>
  <si>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</si>
  <si>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</si>
  <si>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</si>
  <si>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</si>
  <si>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</si>
  <si>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</si>
  <si>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</si>
  <si>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</si>
  <si>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</si>
  <si>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</si>
  <si>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</si>
  <si>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</si>
  <si>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</si>
  <si>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</si>
  <si>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</si>
  <si>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</si>
  <si>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</si>
  <si>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</si>
  <si>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</si>
  <si>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</si>
  <si>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</si>
  <si>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</si>
  <si>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</si>
  <si>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</si>
  <si>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</si>
  <si>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</si>
  <si>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</si>
  <si>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</si>
  <si>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</si>
  <si>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</si>
  <si>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</si>
  <si>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</si>
  <si>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</si>
  <si>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</si>
  <si>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</si>
  <si>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</si>
  <si>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</si>
  <si>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</si>
  <si>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</si>
  <si>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</si>
  <si>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</si>
  <si>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</si>
  <si>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</si>
  <si>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</si>
  <si>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</si>
  <si>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</si>
  <si>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</si>
  <si>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</si>
  <si>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</si>
  <si>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</si>
  <si>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</si>
  <si>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</si>
  <si>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</si>
  <si>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</si>
  <si>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</si>
  <si>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</si>
  <si>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</si>
  <si>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</si>
  <si>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</si>
  <si>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</si>
  <si>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</si>
  <si>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</si>
  <si>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</si>
  <si>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</si>
  <si>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</si>
  <si>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</si>
  <si>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</si>
  <si>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</si>
  <si>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</si>
  <si>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</si>
  <si>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</si>
  <si>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</si>
  <si>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</si>
  <si>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</si>
  <si>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</si>
  <si>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</si>
  <si>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</si>
  <si>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</si>
  <si>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</si>
  <si>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</si>
  <si>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</si>
  <si>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</si>
  <si>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</si>
  <si>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</si>
  <si>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</si>
  <si>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</si>
  <si>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</si>
  <si>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</si>
  <si>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</si>
  <si>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</si>
  <si>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</si>
  <si>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</si>
  <si>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</si>
  <si>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</si>
  <si>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</si>
  <si>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</si>
  <si>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</si>
  <si>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</si>
  <si>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</si>
  <si>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</si>
  <si>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</si>
  <si>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</si>
  <si>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</si>
  <si>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</si>
  <si>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</si>
  <si>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</si>
  <si>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</si>
  <si>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</si>
  <si>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</si>
  <si>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</si>
  <si>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</si>
  <si>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</si>
  <si>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</si>
  <si>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</si>
  <si>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</si>
  <si>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</si>
  <si>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</si>
  <si>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</si>
  <si>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</si>
  <si>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</si>
  <si>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</si>
  <si>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</si>
  <si>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</si>
  <si>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</si>
  <si>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</si>
  <si>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</si>
  <si>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</si>
  <si>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</si>
  <si>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</si>
  <si>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</si>
  <si>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</si>
  <si>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</si>
  <si>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</si>
  <si>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</si>
  <si>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</si>
  <si>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</si>
  <si>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</si>
  <si>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</si>
  <si>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</si>
  <si>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</si>
  <si>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</si>
  <si>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</si>
  <si>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</si>
  <si>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</si>
  <si>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</si>
  <si>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</si>
  <si>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</si>
  <si>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</si>
  <si>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</si>
  <si>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</si>
  <si>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</si>
  <si>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</si>
  <si>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</si>
  <si>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</si>
  <si>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</si>
  <si>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</si>
  <si>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</si>
  <si>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</si>
  <si>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</si>
  <si>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</si>
  <si>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</si>
  <si>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</si>
  <si>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</si>
  <si>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</si>
  <si>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</si>
  <si>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</si>
  <si>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</si>
  <si>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</si>
  <si>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</si>
  <si>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</si>
  <si>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</si>
  <si>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</si>
  <si>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</si>
  <si>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</si>
  <si>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</si>
  <si>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</si>
  <si>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</si>
  <si>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</si>
  <si>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</si>
  <si>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</si>
  <si>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</si>
  <si>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</si>
  <si>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</si>
  <si>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</si>
  <si>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</si>
  <si>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</si>
  <si>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</si>
  <si>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</si>
  <si>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</si>
  <si>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</si>
  <si>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</si>
  <si>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</si>
  <si>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</si>
  <si>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</si>
  <si>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</si>
  <si>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</si>
  <si>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</si>
  <si>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</si>
  <si>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</si>
  <si>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</si>
  <si>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</si>
  <si>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</si>
  <si>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</si>
  <si>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</si>
  <si>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</si>
  <si>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</si>
  <si>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</si>
  <si>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</si>
  <si>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</si>
  <si>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</si>
  <si>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</si>
  <si>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</si>
  <si>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</si>
  <si>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</si>
  <si>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</si>
  <si>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</si>
  <si>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</si>
  <si>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</si>
  <si>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</si>
  <si>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</si>
  <si>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</si>
  <si>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</si>
  <si>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</si>
  <si>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</si>
  <si>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</si>
  <si>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</si>
  <si>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</si>
  <si>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</si>
  <si>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</si>
  <si>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</si>
  <si>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</si>
  <si>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</si>
  <si>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</si>
  <si>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</si>
  <si>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</si>
  <si>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</si>
  <si>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</si>
  <si>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</si>
  <si>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</si>
  <si>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</si>
  <si>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</si>
  <si>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</si>
  <si>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</si>
  <si>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</si>
  <si>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</si>
  <si>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</si>
  <si>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</si>
  <si>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</si>
  <si>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</si>
  <si>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</si>
  <si>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</si>
  <si>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</si>
  <si>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</si>
  <si>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</si>
  <si>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</si>
  <si>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</si>
  <si>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</si>
  <si>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</si>
  <si>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</si>
  <si>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</si>
  <si>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</si>
  <si>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</si>
  <si>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</si>
  <si>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</si>
  <si>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</si>
  <si>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</si>
  <si>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</si>
  <si>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</si>
  <si>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</si>
  <si>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</si>
  <si>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</si>
  <si>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</si>
  <si>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</si>
  <si>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</si>
  <si>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</si>
  <si>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</si>
  <si>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</si>
  <si>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</si>
  <si>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</si>
  <si>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</si>
  <si>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</si>
  <si>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</si>
  <si>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</si>
  <si>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</si>
  <si>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</si>
  <si>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</si>
  <si>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</si>
  <si>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</si>
  <si>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</si>
  <si>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</si>
  <si>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</si>
  <si>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</si>
  <si>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</si>
  <si>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</si>
  <si>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</si>
  <si>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</si>
  <si>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</si>
  <si>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</si>
  <si>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</si>
  <si>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</si>
  <si>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</si>
  <si>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</si>
  <si>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</si>
  <si>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</si>
  <si>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</si>
  <si>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</si>
  <si>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</si>
  <si>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</si>
  <si>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</si>
  <si>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</si>
  <si>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</si>
  <si>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</si>
  <si>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</si>
  <si>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</si>
  <si>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</si>
  <si>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</si>
  <si>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</si>
  <si>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</si>
  <si>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</si>
  <si>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</si>
  <si>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</si>
  <si>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</si>
  <si>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</si>
  <si>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</si>
  <si>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</si>
  <si>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</si>
  <si>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</si>
  <si>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</si>
  <si>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</si>
  <si>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</si>
  <si>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</si>
  <si>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</si>
  <si>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</si>
  <si>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</si>
  <si>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</si>
  <si>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</si>
  <si>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</si>
  <si>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</si>
  <si>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</si>
  <si>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</si>
  <si>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</si>
  <si>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</si>
  <si>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</si>
  <si>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</si>
  <si>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</si>
  <si>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</si>
  <si>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</si>
  <si>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</si>
  <si>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</si>
  <si>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</si>
  <si>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</si>
  <si>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</si>
  <si>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</si>
  <si>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</si>
  <si>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</si>
  <si>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</si>
  <si>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</si>
  <si>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</si>
  <si>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</si>
  <si>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</si>
  <si>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</si>
  <si>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</si>
  <si>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</si>
  <si>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</si>
  <si>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</si>
  <si>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</si>
  <si>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</si>
  <si>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</si>
  <si>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</si>
  <si>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</si>
  <si>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</si>
  <si>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</si>
  <si>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</si>
  <si>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</si>
  <si>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</si>
  <si>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</si>
  <si>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</si>
  <si>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</si>
  <si>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</si>
  <si>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</si>
  <si>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</si>
  <si>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</si>
  <si>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</si>
  <si>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</si>
  <si>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</si>
  <si>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</si>
  <si>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</si>
  <si>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</si>
  <si>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</si>
  <si>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</si>
  <si>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</si>
  <si>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</si>
  <si>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</si>
  <si>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</si>
  <si>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</si>
  <si>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</si>
  <si>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</si>
  <si>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</si>
  <si>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</si>
  <si>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</si>
  <si>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</si>
  <si>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</si>
  <si>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</si>
  <si>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</si>
  <si>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</si>
  <si>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</si>
  <si>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</si>
  <si>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</si>
  <si>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</si>
  <si>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</si>
  <si>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</si>
  <si>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</si>
  <si>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</si>
  <si>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</si>
  <si>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</si>
  <si>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</si>
  <si>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</si>
  <si>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</si>
  <si>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</si>
  <si>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</si>
  <si>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</si>
  <si>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</si>
  <si>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</si>
  <si>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</si>
  <si>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</si>
  <si>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</si>
  <si>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</si>
  <si>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</si>
  <si>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</si>
  <si>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</si>
  <si>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</si>
  <si>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</si>
  <si>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</si>
  <si>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</si>
  <si>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</si>
  <si>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</si>
  <si>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</si>
  <si>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</si>
  <si>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</si>
  <si>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</si>
  <si>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</si>
  <si>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</si>
  <si>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</si>
  <si>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</si>
  <si>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</si>
  <si>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</si>
  <si>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</si>
  <si>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</si>
  <si>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</si>
  <si>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</si>
  <si>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</si>
  <si>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</si>
  <si>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</si>
  <si>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</si>
  <si>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</si>
  <si>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</si>
  <si>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</si>
  <si>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</si>
  <si>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</si>
  <si>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</si>
  <si>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</si>
  <si>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</si>
  <si>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</si>
  <si>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</si>
  <si>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</si>
  <si>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</si>
  <si>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</si>
  <si>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</si>
  <si>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</si>
  <si>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</si>
  <si>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</si>
  <si>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</si>
  <si>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</si>
  <si>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</si>
  <si>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</si>
  <si>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</si>
  <si>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</si>
  <si>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</si>
  <si>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</si>
  <si>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</si>
  <si>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</si>
  <si>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</si>
  <si>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</si>
  <si>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</si>
  <si>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</si>
  <si>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</si>
  <si>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</si>
  <si>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</si>
  <si>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</si>
  <si>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</si>
  <si>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</si>
  <si>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</si>
  <si>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</si>
  <si>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</si>
  <si>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</si>
  <si>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</si>
  <si>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</si>
  <si>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</si>
  <si>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</si>
  <si>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</si>
  <si>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</si>
  <si>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</si>
  <si>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</si>
  <si>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</si>
  <si>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</si>
  <si>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</si>
  <si>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</si>
  <si>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</si>
  <si>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</si>
  <si>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</si>
  <si>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</si>
  <si>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</si>
  <si>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</si>
  <si>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</si>
  <si>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</si>
  <si>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</si>
  <si>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</si>
  <si>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</si>
  <si>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</si>
  <si>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</si>
  <si>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</si>
  <si>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</si>
  <si>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</si>
  <si>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</si>
  <si>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</si>
  <si>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</si>
  <si>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</si>
  <si>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</si>
  <si>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</si>
  <si>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</si>
  <si>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</si>
  <si>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</si>
  <si>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</si>
  <si>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</si>
  <si>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</si>
  <si>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</si>
  <si>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</si>
  <si>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</si>
  <si>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</si>
  <si>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</si>
  <si>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</si>
  <si>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</si>
  <si>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</si>
  <si>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</si>
  <si>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</si>
  <si>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</si>
  <si>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</si>
  <si>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</si>
  <si>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</si>
  <si>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</si>
  <si>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</si>
  <si>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</si>
  <si>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</si>
  <si>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</si>
  <si>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</si>
  <si>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</si>
  <si>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</si>
  <si>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</si>
  <si>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</si>
  <si>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</si>
  <si>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</si>
  <si>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</si>
  <si>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</si>
  <si>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</si>
  <si>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</si>
  <si>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</si>
  <si>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</si>
  <si>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</si>
  <si>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</si>
  <si>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</si>
  <si>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</si>
  <si>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</si>
  <si>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</si>
  <si>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</si>
  <si>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</si>
  <si>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</si>
  <si>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</si>
  <si>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</si>
  <si>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</si>
  <si>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</si>
  <si>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</si>
  <si>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</si>
  <si>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</si>
  <si>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</si>
  <si>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</si>
  <si>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</si>
  <si>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</si>
  <si>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</si>
  <si>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</si>
  <si>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</si>
  <si>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</si>
  <si>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</si>
  <si>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</si>
  <si>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</si>
  <si>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</si>
  <si>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</si>
  <si>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</si>
  <si>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</si>
  <si>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</si>
  <si>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</si>
  <si>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</si>
  <si>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</si>
  <si>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</si>
  <si>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</si>
  <si>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</si>
  <si>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</si>
  <si>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</si>
  <si>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</si>
  <si>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</si>
  <si>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</si>
  <si>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</si>
  <si>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</si>
  <si>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</si>
  <si>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</si>
  <si>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</si>
  <si>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</si>
  <si>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</si>
  <si>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</si>
  <si>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</si>
  <si>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</si>
  <si>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</si>
  <si>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</si>
  <si>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</si>
  <si>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</si>
  <si>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</si>
  <si>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</si>
  <si>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</si>
  <si>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</si>
  <si>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</si>
  <si>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</si>
  <si>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</si>
  <si>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</si>
  <si>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</si>
  <si>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</si>
  <si>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</si>
  <si>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</si>
  <si>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</si>
  <si>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</si>
  <si>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</si>
  <si>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</si>
  <si>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</si>
  <si>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</si>
  <si>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</si>
  <si>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</si>
  <si>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</si>
  <si>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</si>
  <si>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</si>
  <si>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</si>
  <si>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</si>
  <si>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</si>
  <si>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</si>
  <si>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</si>
  <si>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</si>
  <si>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</si>
  <si>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</si>
  <si>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</si>
  <si>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</si>
  <si>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</si>
  <si>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</si>
  <si>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</si>
  <si>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</si>
  <si>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</si>
  <si>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</si>
  <si>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</si>
  <si>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</si>
  <si>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</si>
  <si>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</si>
  <si>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</si>
  <si>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</si>
  <si>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</si>
  <si>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</si>
  <si>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</si>
  <si>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</si>
  <si>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</si>
  <si>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</si>
  <si>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</si>
  <si>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</si>
  <si>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</si>
  <si>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</si>
  <si>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</si>
  <si>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</si>
  <si>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</si>
  <si>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</si>
  <si>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</si>
  <si>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</si>
  <si>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</si>
  <si>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</si>
  <si>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</si>
  <si>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</si>
  <si>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</si>
  <si>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</si>
  <si>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</si>
  <si>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</si>
  <si>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</si>
  <si>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</si>
  <si>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</si>
  <si>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</si>
  <si>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</si>
  <si>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</si>
  <si>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</si>
  <si>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</si>
  <si>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</si>
  <si>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</si>
  <si>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</si>
  <si>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</si>
  <si>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</si>
  <si>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</si>
  <si>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</si>
  <si>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</si>
  <si>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</si>
  <si>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</si>
  <si>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</si>
  <si>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</si>
  <si>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</si>
  <si>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</si>
  <si>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</si>
  <si>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</si>
  <si>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</si>
  <si>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</si>
  <si>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</si>
  <si>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</si>
  <si>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</si>
  <si>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</si>
  <si>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</si>
  <si>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</si>
  <si>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</si>
  <si>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</si>
  <si>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</si>
  <si>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</si>
  <si>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</si>
  <si>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</si>
  <si>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</si>
  <si>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</si>
  <si>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</si>
  <si>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</si>
  <si>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</si>
  <si>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</si>
  <si>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</si>
  <si>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</si>
  <si>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</si>
  <si>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</si>
  <si>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</si>
  <si>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</si>
  <si>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</si>
  <si>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</si>
  <si>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</si>
  <si>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</si>
  <si>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</si>
  <si>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</si>
  <si>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</si>
  <si>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</si>
  <si>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</si>
  <si>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</si>
  <si>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</si>
  <si>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</si>
  <si>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</si>
  <si>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</si>
  <si>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</si>
  <si>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</si>
  <si>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</si>
  <si>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</si>
  <si>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</si>
  <si>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</si>
  <si>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</si>
  <si>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</si>
  <si>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</si>
  <si>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</si>
  <si>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</si>
  <si>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</si>
  <si>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</si>
  <si>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</si>
  <si>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</si>
  <si>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</si>
  <si>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</si>
  <si>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</si>
  <si>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</si>
  <si>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</si>
  <si>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</si>
  <si>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</si>
  <si>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</si>
  <si>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</si>
  <si>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</si>
  <si>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</si>
  <si>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</si>
  <si>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</si>
  <si>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</si>
  <si>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</si>
  <si>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</si>
  <si>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</si>
  <si>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</si>
  <si>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</si>
  <si>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</si>
  <si>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</si>
  <si>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</si>
  <si>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</si>
  <si>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</si>
  <si>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</si>
  <si>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</si>
  <si>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</si>
  <si>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</si>
  <si>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</si>
  <si>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</si>
  <si>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</si>
  <si>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</si>
  <si>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</si>
  <si>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</si>
  <si>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</si>
  <si>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</si>
  <si>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</si>
  <si>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</si>
  <si>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</si>
  <si>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</si>
  <si>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</si>
  <si>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</si>
  <si>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</si>
  <si>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</si>
  <si>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</si>
  <si>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</si>
  <si>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</si>
  <si>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</si>
  <si>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</si>
  <si>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</si>
  <si>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</si>
  <si>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</si>
  <si>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</si>
  <si>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</si>
  <si>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</si>
  <si>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</si>
  <si>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</si>
  <si>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</si>
  <si>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</si>
  <si>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</si>
  <si>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</si>
  <si>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</si>
  <si>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</si>
  <si>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</si>
  <si>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</si>
  <si>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</si>
  <si>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</si>
  <si>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</si>
  <si>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</si>
  <si>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</si>
  <si>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</si>
  <si>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</si>
  <si>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</si>
  <si>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</si>
  <si>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</si>
  <si>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</si>
  <si>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</si>
  <si>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</si>
  <si>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</si>
  <si>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</si>
  <si>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</si>
  <si>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</si>
  <si>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</si>
  <si>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</si>
  <si>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</si>
  <si>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</si>
  <si>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</si>
  <si>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</si>
  <si>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</si>
  <si>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</si>
  <si>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</si>
  <si>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</si>
  <si>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</si>
  <si>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</si>
  <si>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</si>
  <si>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</si>
  <si>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</si>
  <si>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</si>
  <si>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</si>
  <si>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</si>
  <si>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</si>
  <si>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</si>
  <si>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</si>
  <si>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</si>
  <si>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</si>
  <si>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</si>
  <si>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</si>
  <si>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</si>
  <si>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</si>
  <si>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</si>
  <si>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</si>
  <si>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</si>
  <si>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</si>
  <si>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</si>
  <si>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</si>
  <si>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</si>
  <si>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</si>
  <si>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</si>
  <si>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</si>
  <si>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</si>
  <si>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</si>
  <si>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</si>
  <si>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</si>
  <si>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</si>
  <si>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</si>
  <si>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</si>
  <si>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</si>
  <si>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</si>
  <si>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</si>
  <si>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</si>
  <si>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</si>
  <si>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</si>
  <si>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</si>
  <si>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</si>
  <si>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</si>
  <si>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</si>
  <si>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</si>
  <si>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</si>
  <si>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</si>
  <si>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</si>
  <si>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</si>
  <si>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</si>
  <si>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</si>
  <si>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</si>
  <si>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</si>
  <si>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</si>
  <si>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</si>
  <si>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</si>
  <si>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</si>
  <si>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</si>
  <si>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</si>
  <si>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</si>
  <si>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</si>
  <si>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</si>
  <si>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</si>
  <si>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</si>
  <si>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</si>
  <si>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</si>
  <si>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</si>
  <si>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</si>
  <si>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</si>
  <si>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</si>
  <si>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</si>
  <si>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</si>
  <si>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</si>
  <si>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</si>
  <si>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</si>
  <si>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</si>
  <si>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</si>
  <si>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</si>
  <si>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</si>
  <si>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</si>
  <si>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</si>
  <si>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</si>
  <si>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</si>
  <si>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</si>
  <si>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</si>
  <si>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</si>
  <si>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</si>
  <si>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</si>
  <si>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</si>
  <si>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</si>
  <si>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</si>
  <si>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</si>
  <si>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</si>
  <si>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</si>
  <si>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</si>
  <si>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</si>
  <si>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</si>
  <si>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</si>
  <si>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</si>
  <si>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</si>
  <si>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</si>
  <si>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</si>
  <si>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</si>
  <si>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</si>
  <si>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</si>
  <si>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</si>
  <si>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</si>
  <si>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</si>
  <si>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</si>
  <si>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</si>
  <si>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</si>
  <si>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</si>
  <si>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</si>
  <si>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</si>
  <si>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</si>
  <si>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</si>
  <si>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</si>
  <si>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</si>
  <si>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</si>
  <si>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</si>
  <si>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</si>
  <si>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</si>
  <si>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</si>
  <si>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</si>
  <si>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</si>
  <si>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</si>
  <si>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</si>
  <si>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</si>
  <si>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</si>
  <si>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</si>
  <si>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</si>
  <si>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</si>
  <si>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</si>
  <si>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</si>
  <si>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</si>
  <si>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</si>
  <si>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</si>
  <si>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</si>
  <si>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</si>
  <si>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</si>
  <si>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</si>
  <si>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</si>
  <si>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</si>
  <si>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</si>
  <si>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</si>
  <si>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</si>
  <si>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</si>
  <si>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</si>
  <si>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</si>
  <si>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</si>
  <si>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</si>
  <si>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</si>
  <si>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</si>
  <si>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</si>
  <si>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</si>
  <si>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</si>
  <si>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</si>
  <si>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</si>
  <si>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</si>
  <si>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</si>
  <si>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</si>
  <si>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</si>
  <si>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</si>
  <si>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</si>
  <si>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</si>
  <si>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</si>
  <si>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</si>
  <si>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</si>
  <si>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</si>
  <si>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</si>
  <si>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</si>
  <si>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</si>
  <si>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</si>
  <si>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</si>
  <si>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</si>
  <si>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</si>
  <si>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</si>
  <si>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</si>
  <si>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</si>
  <si>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</si>
  <si>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</si>
  <si>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</si>
  <si>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</si>
  <si>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</si>
  <si>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</si>
  <si>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</si>
  <si>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</si>
  <si>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</si>
  <si>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</si>
  <si>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</si>
  <si>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</si>
  <si>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</si>
  <si>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</si>
  <si>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</si>
  <si>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</si>
  <si>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</si>
  <si>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</si>
  <si>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</si>
  <si>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</si>
  <si>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</si>
  <si>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</si>
  <si>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</si>
  <si>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</si>
  <si>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</si>
  <si>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</si>
  <si>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</si>
  <si>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</si>
  <si>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</si>
  <si>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</si>
  <si>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</si>
  <si>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</si>
  <si>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</si>
  <si>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</si>
  <si>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</si>
  <si>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</si>
  <si>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</si>
  <si>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</si>
  <si>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</si>
  <si>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</si>
  <si>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</si>
  <si>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</si>
  <si>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</si>
  <si>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</si>
  <si>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</si>
  <si>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</si>
  <si>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</si>
  <si>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</si>
  <si>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</si>
  <si>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</si>
  <si>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</si>
  <si>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</si>
  <si>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</si>
  <si>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</si>
  <si>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</si>
  <si>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</si>
  <si>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</si>
  <si>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</si>
  <si>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</si>
  <si>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</si>
  <si>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</si>
  <si>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</si>
  <si>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</si>
  <si>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</si>
  <si>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</si>
  <si>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</si>
  <si>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</si>
  <si>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</si>
  <si>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</si>
  <si>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</si>
  <si>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</si>
  <si>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</si>
  <si>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</si>
  <si>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</si>
  <si>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</si>
  <si>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</si>
  <si>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</si>
  <si>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</si>
  <si>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</si>
  <si>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</si>
  <si>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</si>
  <si>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</si>
  <si>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</si>
  <si>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</si>
  <si>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</si>
  <si>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</si>
  <si>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</si>
  <si>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</si>
  <si>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</si>
  <si>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</si>
  <si>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</si>
  <si>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</si>
  <si>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</si>
  <si>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</si>
  <si>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</si>
  <si>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</si>
  <si>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</si>
  <si>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</si>
  <si>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</si>
  <si>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</si>
  <si>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</si>
  <si>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</si>
  <si>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</si>
  <si>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</si>
  <si>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</si>
  <si>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</si>
  <si>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</si>
  <si>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</si>
  <si>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</si>
  <si>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</si>
  <si>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</si>
  <si>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</si>
  <si>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</si>
  <si>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</si>
  <si>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</si>
  <si>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</si>
  <si>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</si>
  <si>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</si>
  <si>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</si>
  <si>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</si>
  <si>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</si>
  <si>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</si>
  <si>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</si>
  <si>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</si>
  <si>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</si>
  <si>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</si>
  <si>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</si>
  <si>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</si>
  <si>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</si>
  <si>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</si>
  <si>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</si>
  <si>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</si>
  <si>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</si>
  <si>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</si>
  <si>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</si>
  <si>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</si>
  <si>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</si>
  <si>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</si>
  <si>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</si>
  <si>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</si>
  <si>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</si>
  <si>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</si>
  <si>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</si>
  <si>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</si>
  <si>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</si>
  <si>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</si>
  <si>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</si>
  <si>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</si>
  <si>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</si>
  <si>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</si>
  <si>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</si>
  <si>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</si>
  <si>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</si>
  <si>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</si>
  <si>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</si>
  <si>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</si>
  <si>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</si>
  <si>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</si>
  <si>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</si>
  <si>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</si>
  <si>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</si>
  <si>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</si>
  <si>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</si>
  <si>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</si>
  <si>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</si>
  <si>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</si>
  <si>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</si>
  <si>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</si>
  <si>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</si>
  <si>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</si>
  <si>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</si>
  <si>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</si>
  <si>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</si>
  <si>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</si>
  <si>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</si>
  <si>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</si>
  <si>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</si>
  <si>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</si>
  <si>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</si>
  <si>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</si>
  <si>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</si>
  <si>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</si>
  <si>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</si>
  <si>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</si>
  <si>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</si>
  <si>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</si>
  <si>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</si>
  <si>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</si>
  <si>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</si>
  <si>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</si>
  <si>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</si>
  <si>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</si>
  <si>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</si>
  <si>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</si>
  <si>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</si>
  <si>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</si>
  <si>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</si>
  <si>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</si>
  <si>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</si>
  <si>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</si>
  <si>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</si>
  <si>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</si>
  <si>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</si>
  <si>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</si>
  <si>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</si>
  <si>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</si>
  <si>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</si>
  <si>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</si>
  <si>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</si>
  <si>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</si>
  <si>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</si>
  <si>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</si>
  <si>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</si>
  <si>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</si>
  <si>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</si>
  <si>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</si>
  <si>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</si>
  <si>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</si>
  <si>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</si>
  <si>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</si>
  <si>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</si>
  <si>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</si>
  <si>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</si>
  <si>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</si>
  <si>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</si>
  <si>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</si>
  <si>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</si>
  <si>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</si>
  <si>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</si>
  <si>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</si>
  <si>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</si>
  <si>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</si>
  <si>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</si>
  <si>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</si>
  <si>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</si>
  <si>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</si>
  <si>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</si>
  <si>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</si>
  <si>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</si>
  <si>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</si>
  <si>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</si>
  <si>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</si>
  <si>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</si>
  <si>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</si>
  <si>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</si>
  <si>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</si>
  <si>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</si>
  <si>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</si>
  <si>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</si>
  <si>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</si>
  <si>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</si>
  <si>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</si>
  <si>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</si>
  <si>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</si>
  <si>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</si>
  <si>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</si>
  <si>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</si>
  <si>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</si>
  <si>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</si>
  <si>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</si>
  <si>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</si>
  <si>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</si>
  <si>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</si>
  <si>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</si>
  <si>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</si>
  <si>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</si>
  <si>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</si>
  <si>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</si>
  <si>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</si>
  <si>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</si>
  <si>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</si>
  <si>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</si>
  <si>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</si>
  <si>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</si>
  <si>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</si>
  <si>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</si>
  <si>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</si>
  <si>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</si>
  <si>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</si>
  <si>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</si>
  <si>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</si>
  <si>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</si>
  <si>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</si>
  <si>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</si>
  <si>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</si>
  <si>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</si>
  <si>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</si>
  <si>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</si>
  <si>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</si>
  <si>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</si>
  <si>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</si>
  <si>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</si>
  <si>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</si>
  <si>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</si>
  <si>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</si>
  <si>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</si>
  <si>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</si>
  <si>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</si>
  <si>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</si>
  <si>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</si>
  <si>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</si>
  <si>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</si>
  <si>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</si>
  <si>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</si>
  <si>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</si>
  <si>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</si>
  <si>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</si>
  <si>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</si>
  <si>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</si>
  <si>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</si>
  <si>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</si>
  <si>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</si>
  <si>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</si>
  <si>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</si>
  <si>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</si>
  <si>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</si>
  <si>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</si>
  <si>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</si>
  <si>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</si>
  <si>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</si>
  <si>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</si>
  <si>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</si>
  <si>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</si>
  <si>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</si>
  <si>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</si>
  <si>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</si>
  <si>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</si>
  <si>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</si>
  <si>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</si>
  <si>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</si>
  <si>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</si>
  <si>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</si>
  <si>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</si>
  <si>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</si>
  <si>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</si>
  <si>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</si>
  <si>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</si>
  <si>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</si>
  <si>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</si>
  <si>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</si>
  <si>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</si>
  <si>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</si>
  <si>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</si>
  <si>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</si>
  <si>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</si>
  <si>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</si>
  <si>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</si>
  <si>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</si>
  <si>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</si>
  <si>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</si>
  <si>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</si>
  <si>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</si>
  <si>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</si>
  <si>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</si>
  <si>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</si>
  <si>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</si>
  <si>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</si>
  <si>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</si>
  <si>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</si>
  <si>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</si>
  <si>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</si>
  <si>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</si>
  <si>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</si>
  <si>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</si>
  <si>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</si>
  <si>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</si>
  <si>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</si>
  <si>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</si>
  <si>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</si>
  <si>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</si>
  <si>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</si>
  <si>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</si>
  <si>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</si>
  <si>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</si>
  <si>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</si>
  <si>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</si>
  <si>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</si>
  <si>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</si>
  <si>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</si>
  <si>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</si>
  <si>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</si>
  <si>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</si>
  <si>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</si>
  <si>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</si>
  <si>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</si>
  <si>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</si>
  <si>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</si>
  <si>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</si>
  <si>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</si>
  <si>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</si>
  <si>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</si>
  <si>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</si>
  <si>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</si>
  <si>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</si>
  <si>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</si>
  <si>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</si>
  <si>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</si>
  <si>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</si>
  <si>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</si>
  <si>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</si>
  <si>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</si>
  <si>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</si>
  <si>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</si>
  <si>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</si>
  <si>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</si>
  <si>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</si>
  <si>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</si>
  <si>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</si>
  <si>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</si>
  <si>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</si>
  <si>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</si>
  <si>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</si>
  <si>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</si>
  <si>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</si>
  <si>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</si>
  <si>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</si>
  <si>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</si>
  <si>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</si>
  <si>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</si>
  <si>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</si>
  <si>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</si>
  <si>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</si>
  <si>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</si>
  <si>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</si>
  <si>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</si>
  <si>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</si>
  <si>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</si>
  <si>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</si>
  <si>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</si>
  <si>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</si>
  <si>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</si>
  <si>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</si>
  <si>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</si>
  <si>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</si>
  <si>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</si>
  <si>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</si>
  <si>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</si>
  <si>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</si>
  <si>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</si>
  <si>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</si>
  <si>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</si>
  <si>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</si>
  <si>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</si>
  <si>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</si>
  <si>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</si>
  <si>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</si>
  <si>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</si>
  <si>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</si>
  <si>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</si>
  <si>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</si>
  <si>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</si>
  <si>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</si>
  <si>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</si>
  <si>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</si>
  <si>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</si>
  <si>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</si>
  <si>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</si>
  <si>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</si>
  <si>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</si>
  <si>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</si>
  <si>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</si>
  <si>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</si>
  <si>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</si>
  <si>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</si>
  <si>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</si>
  <si>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</si>
  <si>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</si>
  <si>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</si>
  <si>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</si>
  <si>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</si>
  <si>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</si>
  <si>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</si>
  <si>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</si>
  <si>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</si>
  <si>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</si>
  <si>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</si>
  <si>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</si>
  <si>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</si>
  <si>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</si>
  <si>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</si>
  <si>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</si>
  <si>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</si>
  <si>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</si>
  <si>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</si>
  <si>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</si>
  <si>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</si>
  <si>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</si>
  <si>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</si>
  <si>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</si>
  <si>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</si>
  <si>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</si>
  <si>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</si>
  <si>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</si>
  <si>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</si>
  <si>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</si>
  <si>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</si>
  <si>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</si>
  <si>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</si>
  <si>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</si>
  <si>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</si>
  <si>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</si>
  <si>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</si>
  <si>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</si>
  <si>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</si>
  <si>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</si>
  <si>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</si>
  <si>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</si>
  <si>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</si>
  <si>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</si>
  <si>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</si>
  <si>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</si>
  <si>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</si>
  <si>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</si>
  <si>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</si>
  <si>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</si>
  <si>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</si>
  <si>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</si>
  <si>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</si>
  <si>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</si>
  <si>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</si>
  <si>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</si>
  <si>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</si>
  <si>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</si>
  <si>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</si>
  <si>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</si>
  <si>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</si>
  <si>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</si>
  <si>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</si>
  <si>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</si>
  <si>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</si>
  <si>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</si>
  <si>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</si>
  <si>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</si>
  <si>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</si>
  <si>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</si>
  <si>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</si>
  <si>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</si>
  <si>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</si>
  <si>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</si>
  <si>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</si>
  <si>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</si>
  <si>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</si>
  <si>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</si>
  <si>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</si>
  <si>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</si>
  <si>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</si>
  <si>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</si>
  <si>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</si>
  <si>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</si>
  <si>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</si>
  <si>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</si>
  <si>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</si>
  <si>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</si>
  <si>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</si>
  <si>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</si>
  <si>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</si>
  <si>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</si>
  <si>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</si>
  <si>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</si>
  <si>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</si>
  <si>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</si>
  <si>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</si>
  <si>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</si>
  <si>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</si>
  <si>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</si>
  <si>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</si>
  <si>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</si>
  <si>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</si>
  <si>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</si>
  <si>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</si>
  <si>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</si>
  <si>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</si>
  <si>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</si>
  <si>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</si>
  <si>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</si>
  <si>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</si>
  <si>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</si>
  <si>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</si>
  <si>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</si>
  <si>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</si>
  <si>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</si>
  <si>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</si>
  <si>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</si>
  <si>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</si>
  <si>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</si>
  <si>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</si>
  <si>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</si>
  <si>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</si>
  <si>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</si>
  <si>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</si>
  <si>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</si>
  <si>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</si>
  <si>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</si>
  <si>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</si>
  <si>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</si>
  <si>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</si>
  <si>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</si>
  <si>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</si>
  <si>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</si>
  <si>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</si>
  <si>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</si>
  <si>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</si>
  <si>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</si>
  <si>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</si>
  <si>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</si>
  <si>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</si>
  <si>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</si>
  <si>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</si>
  <si>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</si>
  <si>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</si>
  <si>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</si>
  <si>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</si>
  <si>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</si>
  <si>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</si>
  <si>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</si>
  <si>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</si>
  <si>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</si>
  <si>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</si>
  <si>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</si>
  <si>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</si>
  <si>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</si>
  <si>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</si>
  <si>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</si>
  <si>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</si>
  <si>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</si>
  <si>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</si>
  <si>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</si>
  <si>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</si>
  <si>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</si>
  <si>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</si>
  <si>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</si>
  <si>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</si>
  <si>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</si>
  <si>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</si>
  <si>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</si>
  <si>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</si>
  <si>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</si>
  <si>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</si>
  <si>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</si>
  <si>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</si>
  <si>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</si>
  <si>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</si>
  <si>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</si>
  <si>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</si>
  <si>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</si>
  <si>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</si>
  <si>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</si>
  <si>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</si>
  <si>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</si>
  <si>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</si>
  <si>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</si>
  <si>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</si>
  <si>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</si>
  <si>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</si>
  <si>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</si>
  <si>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</si>
  <si>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</si>
  <si>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</si>
  <si>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</si>
  <si>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</si>
  <si>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</si>
  <si>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</si>
  <si>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</si>
  <si>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</si>
  <si>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</si>
  <si>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</si>
  <si>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</si>
  <si>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</si>
  <si>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</si>
  <si>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</si>
  <si>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</si>
  <si>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</si>
  <si>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</si>
  <si>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</si>
  <si>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</si>
  <si>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</si>
  <si>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</si>
  <si>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</si>
  <si>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</si>
  <si>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</si>
  <si>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</si>
  <si>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</si>
  <si>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</si>
  <si>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</si>
  <si>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</si>
  <si>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</si>
  <si>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</si>
  <si>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</si>
  <si>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</si>
  <si>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</si>
  <si>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</si>
  <si>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</si>
  <si>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</si>
  <si>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</si>
  <si>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</si>
  <si>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</si>
  <si>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</si>
  <si>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</si>
  <si>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</si>
  <si>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</si>
  <si>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</si>
  <si>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</si>
  <si>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</si>
  <si>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</si>
  <si>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</si>
  <si>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</si>
  <si>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</si>
  <si>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</si>
  <si>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</si>
  <si>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</si>
  <si>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</si>
  <si>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</si>
  <si>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</si>
  <si>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</si>
  <si>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</si>
  <si>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</si>
  <si>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</si>
  <si>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</si>
  <si>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</si>
  <si>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</si>
  <si>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</si>
  <si>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</si>
  <si>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</si>
  <si>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</si>
  <si>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</si>
  <si>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</si>
  <si>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</si>
  <si>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</si>
  <si>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</si>
  <si>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</si>
  <si>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</si>
  <si>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</si>
  <si>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</si>
  <si>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</si>
  <si>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</si>
  <si>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</si>
  <si>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</si>
  <si>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</si>
  <si>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</si>
  <si>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</si>
  <si>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</si>
  <si>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</si>
  <si>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</si>
  <si>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</si>
  <si>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</si>
  <si>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</si>
  <si>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</si>
  <si>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</si>
  <si>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</si>
  <si>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</si>
  <si>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</si>
  <si>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</si>
  <si>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</si>
  <si>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</si>
  <si>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</si>
  <si>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</si>
  <si>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</si>
  <si>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</si>
  <si>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</si>
  <si>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</si>
  <si>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</si>
  <si>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</si>
  <si>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</si>
  <si>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</si>
  <si>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</si>
  <si>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</si>
  <si>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</si>
  <si>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</si>
  <si>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</si>
  <si>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</si>
  <si>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</si>
  <si>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</si>
  <si>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</si>
  <si>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</si>
  <si>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</si>
  <si>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</si>
  <si>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</si>
  <si>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</si>
  <si>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</si>
  <si>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</si>
  <si>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</si>
  <si>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</si>
  <si>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</si>
  <si>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</si>
  <si>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</si>
  <si>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</si>
  <si>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</si>
  <si>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</si>
  <si>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</si>
  <si>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</si>
  <si>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</si>
  <si>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</si>
  <si>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</si>
  <si>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</si>
  <si>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</si>
  <si>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</si>
  <si>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</si>
  <si>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</si>
  <si>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</si>
  <si>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</si>
  <si>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</si>
  <si>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</si>
  <si>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</si>
  <si>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</si>
  <si>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</si>
  <si>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</si>
  <si>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</si>
  <si>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</si>
  <si>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</si>
  <si>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</si>
  <si>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</si>
  <si>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</si>
  <si>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</si>
  <si>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</si>
  <si>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</si>
  <si>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</si>
  <si>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</si>
  <si>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</si>
  <si>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</si>
  <si>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</si>
  <si>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</si>
  <si>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</si>
  <si>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</si>
  <si>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</si>
  <si>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</si>
  <si>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</si>
  <si>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</si>
  <si>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</si>
  <si>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</si>
  <si>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</si>
  <si>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</si>
  <si>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</si>
  <si>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</si>
  <si>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</si>
  <si>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</si>
  <si>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</si>
  <si>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</si>
  <si>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</si>
  <si>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</si>
  <si>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</si>
  <si>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</si>
  <si>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</si>
  <si>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</si>
  <si>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</si>
  <si>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</si>
  <si>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</si>
  <si>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</si>
  <si>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</si>
  <si>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</si>
  <si>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</si>
  <si>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</si>
  <si>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</si>
  <si>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</si>
  <si>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</si>
  <si>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</si>
  <si>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</si>
  <si>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</si>
  <si>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</si>
  <si>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</si>
  <si>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</si>
  <si>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</si>
  <si>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</si>
  <si>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</si>
  <si>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</si>
  <si>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</si>
  <si>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</si>
  <si>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</si>
  <si>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</si>
  <si>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</si>
  <si>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</si>
  <si>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</si>
  <si>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</si>
  <si>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</si>
  <si>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</si>
  <si>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</si>
  <si>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</si>
  <si>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</si>
  <si>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</si>
  <si>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</si>
  <si>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</si>
  <si>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</si>
  <si>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</si>
  <si>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</si>
  <si>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</si>
  <si>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</si>
  <si>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</si>
  <si>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</si>
  <si>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</si>
  <si>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</si>
  <si>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</si>
  <si>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</si>
  <si>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</si>
  <si>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</si>
  <si>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</si>
  <si>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</si>
  <si>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</si>
  <si>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</si>
  <si>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</si>
  <si>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</si>
  <si>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</si>
  <si>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</si>
  <si>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</si>
  <si>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</si>
  <si>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</si>
  <si>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</si>
  <si>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</si>
  <si>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</si>
  <si>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</si>
  <si>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</si>
  <si>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</si>
  <si>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</si>
  <si>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</si>
  <si>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</si>
  <si>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</si>
  <si>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</si>
  <si>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</si>
  <si>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</si>
  <si>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</si>
  <si>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</si>
  <si>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</si>
  <si>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</si>
  <si>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</si>
  <si>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</si>
  <si>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</si>
  <si>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</si>
  <si>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</si>
  <si>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</si>
  <si>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</si>
  <si>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</si>
  <si>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</si>
  <si>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</si>
  <si>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</si>
  <si>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</si>
  <si>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</si>
  <si>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</si>
  <si>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</si>
  <si>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</si>
  <si>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</si>
  <si>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</si>
  <si>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</si>
  <si>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</si>
  <si>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</si>
  <si>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</si>
  <si>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</si>
  <si>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</si>
  <si>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</si>
  <si>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</si>
  <si>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</si>
  <si>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</si>
  <si>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</si>
  <si>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</si>
  <si>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</si>
  <si>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</si>
  <si>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</si>
  <si>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</si>
  <si>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</si>
  <si>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</si>
  <si>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</si>
  <si>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</si>
  <si>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</si>
  <si>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</si>
  <si>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</si>
  <si>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</si>
  <si>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</si>
  <si>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</si>
  <si>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</si>
  <si>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</si>
  <si>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</si>
  <si>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</si>
  <si>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</si>
  <si>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</si>
  <si>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</si>
  <si>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</si>
  <si>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</si>
  <si>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</si>
  <si>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</si>
  <si>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</si>
  <si>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</si>
  <si>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</si>
  <si>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</si>
  <si>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</si>
  <si>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</si>
  <si>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</si>
  <si>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</si>
  <si>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</si>
  <si>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</si>
  <si>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</si>
  <si>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</si>
  <si>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</si>
  <si>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</si>
  <si>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</si>
  <si>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</si>
  <si>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</si>
  <si>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</si>
  <si>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</si>
  <si>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</si>
  <si>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</si>
  <si>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</si>
  <si>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</si>
  <si>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</si>
  <si>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</si>
  <si>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</si>
  <si>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</si>
  <si>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</si>
  <si>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</si>
  <si>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</si>
  <si>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</si>
  <si>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</si>
  <si>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</si>
  <si>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</si>
  <si>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</si>
  <si>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</si>
  <si>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</si>
  <si>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</si>
  <si>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</si>
  <si>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</si>
  <si>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</si>
  <si>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</si>
  <si>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</si>
  <si>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</si>
  <si>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</si>
  <si>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</si>
  <si>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</si>
  <si>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</si>
  <si>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</si>
  <si>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</si>
  <si>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</si>
  <si>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</si>
  <si>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</si>
  <si>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</si>
  <si>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</si>
  <si>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</si>
  <si>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</si>
  <si>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</si>
  <si>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</si>
  <si>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</si>
  <si>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</si>
  <si>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</si>
  <si>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</si>
  <si>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</si>
  <si>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</si>
  <si>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</si>
  <si>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</si>
  <si>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</si>
  <si>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</si>
  <si>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</si>
  <si>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</si>
  <si>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</si>
  <si>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</si>
  <si>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</si>
  <si>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</si>
  <si>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</si>
  <si>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</si>
  <si>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</si>
  <si>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</si>
  <si>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</si>
  <si>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</si>
  <si>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</si>
  <si>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</si>
  <si>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</si>
  <si>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</si>
  <si>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</si>
  <si>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</si>
  <si>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</si>
  <si>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</si>
  <si>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</si>
  <si>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</si>
  <si>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</si>
  <si>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</si>
  <si>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</si>
  <si>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</si>
  <si>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</si>
  <si>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</si>
  <si>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</si>
  <si>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</si>
  <si>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</si>
  <si>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</si>
  <si>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</si>
  <si>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</si>
  <si>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</si>
  <si>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</si>
  <si>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</si>
  <si>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</si>
  <si>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</si>
  <si>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</si>
  <si>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</si>
  <si>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</si>
  <si>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</si>
  <si>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</si>
  <si>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</si>
  <si>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</si>
  <si>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</si>
  <si>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</si>
  <si>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</si>
  <si>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</si>
  <si>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</si>
  <si>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</si>
  <si>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</si>
  <si>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</si>
  <si>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</si>
  <si>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</si>
  <si>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</si>
  <si>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</si>
  <si>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</si>
  <si>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</si>
  <si>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</si>
  <si>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</si>
  <si>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</si>
  <si>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</si>
  <si>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</si>
  <si>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</si>
  <si>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</si>
  <si>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</si>
  <si>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</si>
  <si>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</si>
  <si>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</si>
  <si>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</si>
  <si>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</si>
  <si>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</si>
  <si>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</si>
  <si>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</si>
  <si>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</si>
  <si>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</si>
  <si>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</si>
  <si>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</si>
  <si>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</si>
  <si>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</si>
  <si>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</si>
  <si>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</si>
  <si>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</si>
  <si>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</si>
  <si>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</si>
  <si>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</si>
  <si>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</si>
  <si>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</si>
  <si>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</si>
  <si>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</si>
  <si>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</si>
  <si>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</si>
  <si>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</si>
  <si>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</si>
  <si>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</si>
  <si>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</si>
  <si>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</si>
  <si>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</si>
  <si>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</si>
  <si>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</si>
  <si>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</si>
  <si>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</si>
  <si>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</si>
  <si>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</si>
  <si>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</si>
  <si>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</si>
  <si>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</si>
  <si>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</si>
  <si>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</si>
  <si>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</si>
  <si>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</si>
  <si>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</si>
  <si>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</si>
  <si>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</si>
  <si>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</si>
  <si>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</si>
  <si>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</si>
  <si>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</si>
  <si>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</si>
  <si>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</si>
  <si>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</si>
  <si>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</si>
  <si>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</si>
  <si>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</si>
  <si>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</si>
  <si>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</si>
  <si>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</si>
  <si>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</si>
  <si>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</si>
  <si>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</si>
  <si>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</si>
  <si>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</si>
  <si>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</si>
  <si>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</si>
  <si>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</si>
  <si>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</si>
  <si>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</si>
  <si>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</si>
  <si>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</si>
  <si>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</si>
  <si>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</si>
  <si>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</si>
  <si>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</si>
  <si>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</si>
  <si>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</si>
  <si>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</si>
  <si>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</si>
  <si>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</si>
  <si>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</si>
  <si>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</si>
  <si>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</si>
  <si>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</si>
  <si>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</si>
  <si>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</si>
  <si>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</si>
  <si>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</si>
  <si>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</si>
  <si>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</si>
  <si>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</si>
  <si>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</si>
  <si>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</si>
  <si>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</si>
  <si>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</si>
  <si>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</si>
  <si>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</si>
  <si>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</si>
  <si>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</si>
  <si>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</si>
  <si>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</si>
  <si>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</si>
  <si>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</si>
  <si>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</si>
  <si>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</si>
  <si>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</si>
  <si>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</si>
  <si>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</si>
  <si>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</si>
  <si>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</si>
  <si>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</si>
  <si>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</si>
  <si>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</si>
  <si>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</si>
  <si>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</si>
  <si>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</si>
  <si>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</si>
  <si>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</si>
  <si>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</si>
  <si>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</si>
  <si>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</si>
  <si>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</si>
  <si>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</si>
  <si>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</si>
  <si>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</si>
  <si>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</si>
  <si>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</si>
  <si>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</si>
  <si>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</si>
  <si>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</si>
  <si>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</si>
  <si>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</si>
  <si>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</si>
  <si>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</si>
  <si>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</si>
  <si>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</si>
  <si>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</si>
  <si>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</si>
  <si>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</si>
  <si>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</si>
  <si>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</si>
  <si>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</si>
  <si>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</si>
  <si>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</si>
  <si>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</si>
  <si>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</si>
  <si>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</si>
  <si>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</si>
  <si>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</si>
  <si>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</si>
  <si>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</si>
  <si>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</si>
  <si>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</si>
  <si>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</si>
  <si>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</si>
  <si>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</si>
  <si>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</si>
  <si>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</si>
  <si>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</si>
  <si>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</si>
  <si>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</si>
  <si>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</si>
  <si>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</si>
  <si>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</si>
  <si>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</si>
  <si>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</si>
  <si>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</si>
  <si>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</si>
  <si>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</si>
  <si>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</si>
  <si>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</si>
  <si>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</si>
  <si>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</si>
  <si>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</si>
  <si>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</si>
  <si>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</si>
  <si>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</si>
  <si>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</si>
  <si>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</si>
  <si>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</si>
  <si>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</si>
  <si>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</si>
  <si>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</si>
  <si>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</si>
  <si>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</si>
  <si>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</si>
  <si>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</si>
  <si>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</si>
  <si>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</si>
  <si>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</si>
  <si>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</si>
  <si>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</si>
  <si>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</si>
  <si>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</si>
  <si>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</si>
  <si>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</si>
  <si>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</si>
  <si>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</si>
  <si>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</si>
  <si>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</si>
  <si>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</si>
  <si>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</si>
  <si>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</si>
  <si>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</si>
  <si>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</si>
  <si>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</si>
  <si>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</si>
  <si>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</si>
  <si>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</si>
  <si>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</si>
  <si>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</si>
  <si>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</si>
  <si>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</si>
  <si>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</si>
  <si>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</si>
  <si>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</si>
  <si>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</si>
  <si>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</si>
  <si>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</si>
  <si>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</si>
  <si>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</si>
  <si>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</si>
  <si>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</si>
  <si>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</si>
  <si>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</si>
  <si>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</si>
  <si>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</si>
  <si>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</si>
  <si>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</si>
  <si>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</si>
  <si>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</si>
  <si>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</si>
  <si>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</si>
  <si>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</si>
  <si>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</si>
  <si>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</si>
  <si>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</si>
  <si>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</si>
  <si>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</si>
  <si>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</si>
  <si>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</si>
  <si>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</si>
  <si>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</si>
  <si>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</si>
  <si>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</si>
  <si>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</si>
  <si>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</si>
  <si>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</si>
  <si>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</si>
  <si>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</si>
  <si>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</si>
  <si>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</si>
  <si>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</si>
  <si>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</si>
  <si>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</si>
  <si>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</si>
  <si>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</si>
  <si>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</si>
  <si>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</si>
  <si>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</si>
  <si>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</si>
  <si>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</si>
  <si>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</si>
  <si>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</si>
  <si>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</si>
  <si>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</si>
  <si>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</si>
  <si>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</si>
  <si>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</si>
  <si>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</si>
  <si>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</si>
  <si>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</si>
  <si>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</si>
  <si>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</si>
  <si>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</si>
  <si>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</si>
  <si>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</si>
  <si>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</si>
  <si>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</si>
  <si>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</si>
  <si>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</si>
  <si>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</si>
  <si>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</si>
  <si>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</si>
  <si>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</si>
  <si>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</si>
  <si>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</si>
  <si>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</si>
  <si>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</si>
  <si>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</si>
  <si>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</si>
  <si>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</si>
  <si>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</si>
  <si>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</si>
  <si>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</si>
  <si>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</si>
  <si>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</si>
  <si>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</si>
  <si>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</si>
  <si>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</si>
  <si>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</si>
  <si>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</si>
  <si>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</si>
  <si>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</si>
  <si>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</si>
  <si>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</si>
  <si>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</si>
  <si>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</si>
  <si>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</si>
  <si>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</si>
  <si>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</si>
  <si>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</si>
  <si>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</si>
  <si>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</si>
  <si>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</si>
  <si>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</si>
  <si>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</si>
  <si>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</si>
  <si>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</si>
  <si>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</si>
  <si>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</si>
  <si>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</si>
  <si>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</si>
  <si>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</si>
  <si>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</si>
  <si>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</si>
  <si>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</si>
  <si>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</si>
  <si>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</si>
  <si>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</si>
  <si>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</si>
  <si>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</si>
  <si>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</si>
  <si>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</si>
  <si>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</si>
  <si>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</si>
  <si>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</si>
  <si>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</si>
  <si>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</si>
  <si>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</si>
  <si>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</si>
  <si>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</si>
  <si>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</si>
  <si>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</si>
  <si>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</si>
  <si>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</si>
  <si>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</si>
  <si>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</si>
  <si>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</si>
  <si>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</si>
  <si>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</si>
  <si>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</si>
  <si>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</si>
  <si>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</si>
  <si>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</si>
  <si>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</si>
  <si>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</si>
  <si>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</si>
  <si>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</si>
  <si>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</si>
  <si>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</si>
  <si>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</si>
  <si>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</si>
  <si>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</si>
  <si>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</si>
  <si>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</si>
  <si>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</si>
  <si>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</si>
  <si>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</si>
  <si>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</si>
  <si>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</si>
  <si>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</si>
  <si>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</si>
  <si>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</si>
  <si>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</si>
  <si>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</si>
  <si>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</si>
  <si>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</si>
  <si>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</si>
  <si>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</si>
  <si>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</si>
  <si>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</si>
  <si>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</si>
  <si>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</si>
  <si>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</si>
  <si>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</si>
  <si>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</si>
  <si>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</si>
  <si>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</si>
  <si>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</si>
  <si>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</si>
  <si>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</si>
  <si>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</si>
  <si>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</si>
  <si>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</si>
  <si>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</si>
  <si>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</si>
  <si>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</si>
  <si>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</si>
  <si>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</si>
  <si>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</si>
  <si>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</si>
  <si>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</si>
  <si>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</si>
  <si>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</si>
  <si>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</si>
  <si>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</si>
  <si>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</si>
  <si>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</si>
  <si>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</si>
  <si>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</si>
  <si>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</si>
  <si>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</si>
  <si>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</si>
  <si>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</si>
  <si>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</si>
  <si>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</si>
  <si>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</si>
  <si>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</si>
  <si>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</si>
  <si>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</si>
  <si>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</si>
  <si>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</si>
  <si>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</si>
  <si>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</si>
  <si>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</si>
  <si>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</si>
  <si>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</si>
  <si>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</si>
  <si>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</si>
  <si>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</si>
  <si>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</si>
  <si>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</si>
  <si>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</si>
  <si>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</si>
  <si>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</si>
  <si>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</si>
  <si>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</si>
  <si>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</si>
  <si>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</si>
  <si>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</si>
  <si>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</si>
  <si>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</si>
  <si>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</si>
  <si>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</si>
  <si>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</si>
  <si>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</si>
  <si>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</si>
  <si>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</si>
  <si>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</si>
  <si>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</si>
  <si>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</si>
  <si>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</si>
  <si>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</si>
  <si>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</si>
  <si>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</si>
  <si>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</si>
  <si>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</si>
  <si>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</si>
  <si>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</si>
  <si>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</si>
  <si>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</si>
  <si>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</si>
  <si>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</si>
  <si>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</si>
  <si>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</si>
  <si>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</si>
  <si>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</si>
  <si>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</si>
  <si>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</si>
  <si>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</si>
  <si>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</si>
  <si>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</si>
  <si>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</si>
  <si>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</si>
  <si>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</si>
  <si>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</si>
  <si>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</si>
  <si>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</si>
  <si>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</si>
  <si>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</si>
  <si>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</si>
  <si>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</si>
  <si>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</si>
  <si>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</si>
  <si>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</si>
  <si>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</si>
  <si>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</si>
  <si>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</si>
  <si>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</si>
  <si>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</si>
  <si>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</si>
  <si>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</si>
  <si>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</si>
  <si>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</si>
  <si>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</si>
  <si>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</si>
  <si>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</si>
  <si>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</si>
  <si>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</si>
  <si>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</si>
  <si>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</si>
  <si>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</si>
  <si>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</si>
  <si>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</si>
  <si>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</si>
  <si>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</si>
  <si>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</si>
  <si>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</si>
  <si>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</si>
  <si>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</si>
  <si>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</si>
  <si>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</si>
  <si>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</si>
  <si>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</si>
  <si>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</si>
  <si>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</si>
  <si>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</si>
  <si>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</si>
  <si>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</si>
  <si>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</si>
  <si>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</si>
  <si>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</si>
  <si>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</si>
  <si>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</si>
  <si>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</si>
  <si>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</si>
  <si>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</si>
  <si>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</si>
  <si>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</si>
  <si>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</si>
  <si>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</si>
  <si>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</si>
  <si>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</si>
  <si>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</si>
  <si>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</si>
  <si>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</si>
  <si>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</si>
  <si>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</si>
  <si>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</si>
  <si>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</si>
  <si>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</si>
  <si>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</si>
  <si>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</si>
  <si>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</si>
  <si>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</si>
  <si>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</si>
  <si>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</si>
  <si>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</si>
  <si>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</si>
  <si>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</si>
  <si>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</si>
  <si>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</si>
  <si>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</si>
  <si>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</si>
  <si>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</si>
  <si>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</si>
  <si>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</si>
  <si>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</si>
  <si>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</si>
  <si>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</si>
  <si>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</si>
  <si>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</si>
  <si>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</si>
  <si>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</si>
  <si>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</si>
  <si>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</si>
  <si>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</si>
  <si>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</si>
  <si>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</si>
  <si>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</si>
  <si>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</si>
  <si>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</si>
  <si>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</si>
  <si>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</si>
  <si>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</si>
  <si>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</si>
  <si>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</si>
  <si>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</si>
  <si>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</si>
  <si>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</si>
  <si>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</si>
  <si>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</si>
  <si>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</si>
  <si>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</si>
  <si>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</si>
  <si>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</si>
  <si>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</si>
  <si>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</si>
  <si>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</si>
  <si>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</si>
  <si>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</si>
  <si>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</si>
  <si>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</si>
  <si>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</si>
  <si>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</si>
  <si>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</si>
  <si>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</si>
  <si>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</si>
  <si>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</si>
  <si>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</si>
  <si>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</si>
  <si>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</si>
  <si>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</si>
  <si>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</si>
  <si>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</si>
  <si>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</si>
  <si>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</si>
  <si>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</si>
  <si>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</si>
  <si>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</si>
  <si>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</si>
  <si>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</si>
  <si>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</si>
  <si>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</si>
  <si>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</si>
  <si>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</si>
  <si>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</si>
  <si>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</si>
  <si>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</si>
  <si>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</si>
  <si>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</si>
  <si>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</si>
  <si>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</si>
  <si>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</si>
  <si>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</si>
  <si>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</si>
  <si>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</si>
  <si>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</si>
  <si>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</si>
  <si>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</si>
  <si>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</si>
  <si>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</si>
  <si>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</si>
  <si>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</si>
  <si>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</si>
  <si>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</si>
  <si>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</si>
  <si>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</si>
  <si>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</si>
  <si>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</si>
  <si>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</si>
  <si>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</si>
  <si>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</si>
  <si>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</si>
  <si>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</si>
  <si>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</si>
  <si>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</si>
  <si>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</si>
  <si>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</si>
  <si>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</si>
  <si>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</si>
  <si>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</si>
  <si>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</si>
  <si>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</si>
  <si>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</si>
  <si>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</si>
  <si>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</si>
  <si>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</si>
  <si>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</si>
  <si>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</si>
  <si>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</si>
  <si>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</si>
  <si>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</si>
  <si>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</si>
  <si>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</si>
  <si>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</si>
  <si>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</si>
  <si>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</si>
  <si>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</si>
  <si>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</si>
  <si>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</si>
  <si>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</si>
  <si>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</si>
  <si>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</si>
  <si>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</si>
  <si>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</si>
  <si>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</si>
  <si>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</si>
  <si>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</si>
  <si>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</si>
  <si>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</si>
  <si>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</si>
  <si>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</si>
  <si>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</si>
  <si>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</si>
  <si>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</si>
  <si>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</si>
  <si>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</si>
  <si>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</si>
  <si>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</si>
  <si>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</si>
  <si>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</si>
  <si>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</si>
  <si>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</si>
  <si>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</si>
  <si>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</si>
  <si>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</si>
  <si>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</si>
  <si>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</si>
  <si>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</si>
  <si>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</si>
  <si>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</si>
  <si>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</si>
  <si>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</si>
  <si>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</si>
  <si>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</si>
  <si>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</si>
  <si>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</si>
  <si>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</si>
  <si>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</si>
  <si>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</si>
  <si>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</si>
  <si>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</si>
  <si>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</si>
  <si>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</si>
  <si>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</si>
  <si>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</si>
  <si>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</si>
  <si>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</si>
  <si>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</si>
  <si>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</si>
  <si>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</si>
  <si>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</si>
  <si>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</si>
  <si>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</si>
  <si>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</si>
  <si>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</si>
  <si>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</si>
  <si>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</si>
  <si>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</si>
  <si>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</si>
  <si>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</si>
  <si>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</si>
  <si>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</si>
  <si>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</si>
  <si>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</si>
  <si>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</si>
  <si>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</si>
  <si>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</si>
  <si>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</si>
  <si>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</si>
  <si>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</si>
  <si>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</si>
  <si>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</si>
  <si>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</si>
  <si>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</si>
  <si>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</si>
  <si>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</si>
  <si>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</si>
  <si>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</si>
  <si>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</si>
  <si>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</si>
  <si>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</si>
  <si>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</si>
  <si>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</si>
  <si>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</si>
  <si>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</si>
  <si>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</si>
  <si>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</si>
  <si>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</si>
  <si>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</si>
  <si>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</si>
  <si>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</si>
  <si>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</si>
  <si>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</si>
  <si>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</si>
  <si>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</si>
  <si>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</si>
  <si>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</si>
  <si>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</si>
  <si>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</si>
  <si>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</si>
  <si>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</si>
  <si>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</si>
  <si>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</si>
  <si>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</si>
  <si>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</si>
  <si>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</si>
  <si>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</si>
  <si>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</si>
  <si>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</si>
  <si>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</si>
  <si>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</si>
  <si>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</si>
  <si>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</si>
  <si>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</si>
  <si>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</si>
  <si>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</si>
  <si>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</si>
  <si>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</si>
  <si>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</si>
  <si>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</si>
  <si>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</si>
  <si>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</si>
  <si>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</si>
  <si>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</si>
  <si>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</si>
  <si>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</si>
  <si>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</si>
  <si>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</si>
  <si>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</si>
  <si>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</si>
  <si>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</si>
  <si>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</si>
  <si>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</si>
  <si>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</si>
  <si>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</si>
  <si>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</si>
  <si>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</si>
  <si>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</si>
  <si>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</si>
  <si>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</si>
  <si>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</si>
  <si>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</si>
  <si>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</si>
  <si>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</si>
  <si>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</si>
  <si>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</si>
  <si>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</si>
  <si>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</si>
  <si>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</si>
  <si>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</si>
  <si>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</si>
  <si>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</si>
  <si>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</si>
  <si>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</si>
  <si>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</si>
  <si>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</si>
  <si>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</si>
  <si>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</si>
  <si>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</si>
  <si>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</si>
  <si>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</si>
  <si>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</si>
  <si>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</si>
  <si>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</si>
  <si>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</si>
  <si>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</si>
  <si>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</si>
  <si>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</si>
  <si>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</si>
  <si>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</si>
  <si>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</si>
  <si>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</si>
  <si>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</si>
  <si>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</si>
  <si>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</si>
  <si>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</si>
  <si>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</si>
  <si>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</si>
  <si>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</si>
  <si>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</si>
  <si>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</si>
  <si>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</si>
  <si>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</si>
  <si>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</si>
  <si>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</si>
  <si>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</si>
  <si>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</si>
  <si>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</si>
  <si>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</si>
  <si>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</si>
  <si>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</si>
  <si>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</si>
  <si>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</si>
  <si>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</si>
  <si>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</si>
  <si>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</si>
  <si>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</si>
  <si>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</si>
  <si>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</si>
  <si>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</si>
  <si>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</si>
  <si>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</si>
  <si>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</si>
  <si>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</si>
  <si>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</si>
  <si>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</si>
  <si>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</si>
  <si>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</si>
  <si>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</si>
  <si>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</si>
  <si>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</si>
  <si>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</si>
  <si>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</si>
  <si>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</si>
  <si>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</si>
  <si>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</si>
  <si>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</si>
  <si>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</si>
  <si>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</si>
  <si>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</si>
  <si>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</si>
  <si>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</si>
  <si>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</si>
  <si>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</si>
  <si>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</si>
  <si>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</si>
  <si>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</si>
  <si>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</si>
  <si>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</si>
  <si>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</si>
  <si>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</si>
  <si>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</si>
  <si>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</si>
  <si>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</si>
  <si>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</si>
  <si>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</si>
  <si>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</si>
  <si>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</si>
  <si>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</si>
  <si>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</si>
  <si>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</si>
  <si>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</si>
  <si>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</si>
  <si>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</si>
  <si>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</si>
  <si>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</si>
  <si>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</si>
  <si>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</si>
  <si>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</si>
  <si>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</si>
  <si>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</si>
  <si>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</si>
  <si>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</si>
  <si>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</si>
  <si>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</si>
  <si>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</si>
  <si>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</si>
  <si>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</si>
  <si>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</si>
  <si>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</si>
  <si>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</si>
  <si>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</si>
  <si>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</si>
  <si>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</si>
  <si>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</si>
  <si>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</si>
  <si>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</si>
  <si>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</si>
  <si>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</si>
  <si>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</si>
  <si>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</si>
  <si>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</si>
  <si>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</si>
  <si>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</si>
  <si>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</si>
  <si>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</si>
  <si>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</si>
  <si>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</si>
  <si>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</si>
  <si>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</si>
  <si>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</si>
  <si>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</si>
  <si>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</si>
  <si>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</si>
  <si>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</si>
  <si>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</si>
  <si>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</si>
  <si>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</si>
  <si>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</si>
  <si>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</si>
  <si>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</si>
  <si>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</si>
  <si>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</si>
  <si>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</si>
  <si>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</si>
  <si>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</si>
  <si>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</si>
  <si>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</si>
  <si>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</si>
  <si>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</si>
  <si>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</si>
  <si>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</si>
  <si>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</si>
  <si>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</si>
  <si>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</si>
  <si>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</si>
  <si>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</si>
  <si>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</si>
  <si>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</si>
  <si>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</si>
  <si>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</si>
  <si>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</si>
  <si>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</si>
  <si>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</si>
  <si>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</si>
  <si>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</si>
  <si>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</si>
  <si>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</si>
  <si>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</si>
  <si>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</si>
  <si>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</si>
  <si>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</si>
  <si>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</si>
  <si>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</si>
  <si>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</si>
  <si>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</si>
  <si>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</si>
  <si>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</si>
  <si>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</si>
  <si>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</si>
  <si>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</si>
  <si>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</si>
  <si>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</si>
  <si>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</si>
  <si>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</si>
  <si>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</si>
  <si>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</si>
  <si>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</si>
  <si>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</si>
  <si>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</si>
  <si>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</si>
  <si>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</si>
  <si>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</si>
  <si>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</si>
  <si>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</si>
  <si>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</si>
  <si>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</si>
  <si>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</si>
  <si>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</si>
  <si>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</si>
  <si>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</si>
  <si>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</si>
  <si>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</si>
  <si>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</si>
  <si>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</si>
  <si>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</si>
  <si>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</si>
  <si>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</si>
  <si>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</si>
  <si>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</si>
  <si>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</si>
  <si>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</si>
  <si>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</si>
  <si>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</si>
  <si>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</si>
  <si>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</si>
  <si>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</si>
  <si>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</si>
  <si>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</si>
  <si>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</si>
  <si>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</si>
  <si>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</si>
  <si>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</si>
  <si>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</si>
  <si>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</si>
  <si>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</si>
  <si>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</si>
  <si>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</si>
  <si>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</si>
  <si>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</si>
  <si>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</si>
  <si>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</si>
  <si>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</si>
  <si>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</si>
  <si>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</si>
  <si>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</si>
  <si>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</si>
  <si>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</si>
  <si>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</si>
  <si>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</si>
  <si>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</si>
  <si>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</si>
  <si>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</si>
  <si>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</si>
  <si>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</si>
  <si>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</si>
  <si>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</si>
  <si>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</si>
  <si>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</si>
  <si>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</si>
  <si>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</si>
  <si>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</si>
  <si>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</si>
  <si>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</si>
  <si>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</si>
  <si>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</si>
  <si>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</si>
  <si>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</si>
  <si>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</si>
  <si>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</si>
  <si>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</si>
  <si>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</si>
  <si>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</si>
  <si>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</si>
  <si>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</si>
  <si>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</si>
  <si>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</si>
  <si>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</si>
  <si>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</si>
  <si>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</si>
  <si>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</si>
  <si>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</si>
  <si>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</si>
  <si>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</si>
  <si>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</si>
  <si>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</si>
  <si>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</si>
  <si>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</si>
  <si>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</si>
  <si>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</si>
  <si>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</si>
  <si>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</si>
  <si>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</si>
  <si>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</si>
  <si>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</si>
  <si>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</si>
  <si>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</si>
  <si>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</si>
  <si>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</si>
  <si>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</si>
  <si>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</si>
  <si>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</si>
  <si>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</si>
  <si>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</si>
  <si>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</si>
  <si>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</si>
  <si>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</si>
  <si>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</si>
  <si>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</si>
  <si>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</si>
  <si>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</si>
  <si>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</si>
  <si>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</si>
  <si>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</si>
  <si>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</si>
  <si>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</si>
  <si>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</si>
  <si>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</si>
  <si>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</si>
  <si>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</si>
  <si>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</si>
  <si>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</si>
  <si>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</si>
  <si>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</si>
  <si>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</si>
  <si>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</si>
  <si>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</si>
  <si>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</si>
  <si>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</si>
  <si>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</si>
  <si>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</si>
  <si>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</si>
  <si>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</si>
  <si>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</si>
  <si>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</si>
  <si>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</si>
  <si>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</si>
  <si>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</si>
  <si>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</si>
  <si>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</si>
  <si>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</si>
  <si>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</si>
  <si>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</si>
  <si>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</si>
  <si>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</si>
  <si>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</si>
  <si>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</si>
  <si>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</si>
  <si>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</si>
  <si>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</si>
  <si>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</si>
  <si>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</si>
  <si>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</si>
  <si>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</si>
  <si>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</si>
  <si>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</si>
  <si>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</si>
  <si>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</si>
  <si>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</si>
  <si>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</si>
  <si>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</si>
  <si>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</si>
  <si>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</si>
  <si>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</si>
  <si>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</si>
  <si>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</si>
  <si>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</si>
  <si>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</si>
  <si>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</si>
  <si>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</si>
  <si>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</si>
  <si>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</si>
  <si>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</si>
  <si>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</si>
  <si>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</si>
  <si>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</si>
  <si>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</si>
  <si>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</si>
  <si>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</si>
  <si>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</si>
  <si>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</si>
  <si>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</si>
  <si>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</si>
  <si>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</si>
  <si>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</si>
  <si>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</si>
  <si>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</si>
  <si>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</si>
  <si>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</si>
  <si>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</si>
  <si>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</si>
  <si>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</si>
  <si>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</si>
  <si>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</si>
  <si>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</si>
  <si>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</si>
  <si>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</si>
  <si>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</si>
  <si>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</si>
  <si>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</si>
  <si>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</si>
  <si>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</si>
  <si>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</si>
  <si>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</si>
  <si>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</si>
  <si>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</si>
  <si>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</si>
  <si>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</si>
  <si>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</si>
  <si>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</si>
  <si>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</si>
  <si>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</si>
  <si>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</si>
  <si>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</si>
  <si>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</si>
  <si>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</si>
  <si>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</si>
  <si>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</si>
  <si>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</si>
  <si>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</si>
  <si>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</si>
  <si>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</si>
  <si>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</si>
  <si>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</si>
  <si>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</si>
  <si>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</si>
  <si>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</si>
  <si>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</si>
  <si>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</si>
  <si>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</si>
  <si>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</si>
  <si>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</si>
  <si>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</si>
  <si>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</si>
  <si>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</si>
  <si>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</si>
  <si>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</si>
  <si>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</si>
  <si>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</si>
  <si>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</si>
  <si>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</si>
  <si>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</si>
  <si>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</si>
  <si>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</si>
  <si>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</si>
  <si>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</si>
  <si>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</si>
  <si>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</si>
  <si>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</si>
  <si>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</si>
  <si>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</si>
  <si>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</si>
  <si>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</si>
  <si>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</si>
  <si>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</si>
  <si>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</si>
  <si>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</si>
  <si>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</si>
  <si>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</si>
  <si>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</si>
  <si>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</si>
  <si>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</si>
  <si>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</si>
  <si>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</si>
  <si>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</si>
  <si>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</si>
  <si>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</si>
  <si>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</si>
  <si>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</si>
  <si>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</si>
  <si>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</si>
  <si>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</si>
  <si>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</si>
  <si>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</si>
  <si>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</si>
  <si>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</si>
  <si>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</si>
  <si>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</si>
  <si>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</si>
  <si>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</si>
  <si>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</si>
  <si>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</si>
  <si>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</si>
  <si>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</si>
  <si>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</si>
  <si>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</si>
  <si>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</si>
  <si>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</si>
  <si>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</si>
  <si>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</si>
  <si>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</si>
  <si>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</si>
  <si>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</si>
  <si>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</si>
  <si>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</si>
  <si>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</si>
  <si>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</si>
  <si>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</si>
  <si>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</si>
  <si>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</si>
  <si>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</si>
  <si>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</si>
  <si>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</si>
  <si>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</si>
  <si>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</si>
  <si>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</si>
  <si>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</si>
  <si>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</si>
  <si>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</si>
  <si>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</si>
  <si>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</si>
  <si>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</si>
  <si>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</si>
  <si>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</si>
  <si>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</si>
  <si>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</si>
  <si>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</si>
  <si>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</si>
  <si>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</si>
  <si>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</si>
  <si>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</si>
  <si>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</si>
  <si>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</si>
  <si>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</si>
  <si>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</si>
  <si>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</si>
  <si>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</si>
  <si>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</si>
  <si>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</si>
  <si>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</si>
  <si>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</si>
  <si>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</si>
  <si>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</si>
  <si>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</si>
  <si>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</si>
  <si>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</si>
  <si>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</si>
  <si>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</si>
  <si>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</si>
  <si>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</si>
  <si>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</si>
  <si>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</si>
  <si>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</si>
  <si>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</si>
  <si>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</si>
  <si>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</si>
  <si>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</si>
  <si>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</si>
  <si>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</si>
  <si>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</si>
  <si>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</si>
  <si>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</si>
  <si>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</si>
  <si>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</si>
  <si>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</si>
  <si>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</si>
  <si>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</si>
  <si>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</si>
  <si>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</si>
  <si>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</si>
  <si>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</si>
  <si>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</si>
  <si>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</si>
  <si>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</si>
  <si>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</si>
  <si>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</si>
  <si>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</si>
  <si>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</si>
  <si>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</si>
  <si>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</si>
  <si>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</si>
  <si>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</si>
  <si>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</si>
  <si>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</si>
  <si>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</si>
  <si>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</si>
  <si>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</si>
  <si>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</si>
  <si>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</si>
  <si>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</si>
  <si>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</si>
  <si>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</si>
  <si>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</si>
  <si>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</si>
  <si>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</si>
  <si>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</si>
  <si>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</si>
  <si>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</si>
  <si>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</si>
  <si>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</si>
  <si>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</si>
  <si>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</si>
  <si>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</si>
  <si>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</si>
  <si>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</si>
  <si>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</si>
  <si>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</si>
  <si>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</si>
  <si>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</si>
  <si>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</si>
  <si>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</si>
  <si>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</si>
  <si>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</si>
  <si>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</si>
  <si>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</si>
  <si>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</si>
  <si>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</si>
  <si>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</si>
  <si>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</si>
  <si>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</si>
  <si>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</si>
  <si>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</si>
  <si>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</si>
  <si>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</si>
  <si>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</si>
  <si>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</si>
  <si>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</si>
  <si>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</si>
  <si>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</si>
  <si>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</si>
  <si>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</si>
  <si>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</si>
  <si>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</si>
  <si>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</si>
  <si>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</si>
  <si>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</si>
  <si>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</si>
  <si>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</si>
  <si>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</si>
  <si>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</si>
  <si>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</si>
  <si>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</si>
  <si>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</si>
  <si>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</si>
  <si>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</si>
  <si>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</si>
  <si>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</si>
  <si>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</si>
  <si>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</si>
  <si>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</si>
  <si>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</si>
  <si>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</si>
  <si>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</si>
  <si>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</si>
  <si>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</si>
  <si>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</si>
  <si>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</si>
  <si>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</si>
  <si>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</si>
  <si>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</si>
  <si>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</si>
  <si>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</si>
  <si>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</si>
  <si>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</si>
  <si>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</si>
  <si>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</si>
  <si>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</si>
  <si>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</si>
  <si>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</si>
  <si>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</si>
  <si>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</si>
  <si>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</si>
  <si>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</si>
  <si>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</si>
  <si>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</si>
  <si>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</si>
  <si>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</si>
  <si>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</si>
  <si>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</si>
  <si>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</si>
  <si>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</si>
  <si>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</si>
  <si>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</si>
  <si>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</si>
  <si>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</si>
  <si>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</si>
  <si>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</si>
  <si>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</si>
  <si>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</si>
  <si>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</si>
  <si>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</si>
  <si>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</si>
  <si>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</si>
  <si>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</si>
  <si>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</si>
  <si>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</si>
  <si>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</si>
  <si>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</si>
  <si>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</si>
  <si>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</si>
  <si>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</si>
  <si>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</si>
  <si>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</si>
  <si>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</si>
  <si>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</si>
  <si>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</si>
  <si>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</si>
  <si>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</si>
  <si>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</si>
  <si>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</si>
  <si>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</si>
  <si>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</si>
  <si>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</si>
  <si>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</si>
  <si>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</si>
  <si>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</si>
  <si>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</si>
  <si>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</si>
  <si>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</si>
  <si>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</si>
  <si>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</si>
  <si>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</si>
  <si>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</si>
  <si>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</si>
  <si>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</si>
  <si>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</si>
  <si>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</si>
  <si>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</si>
  <si>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</si>
  <si>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</si>
  <si>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</si>
  <si>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</si>
  <si>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</si>
  <si>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</si>
  <si>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</si>
  <si>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</si>
  <si>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</si>
  <si>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</si>
  <si>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</si>
  <si>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</si>
  <si>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</si>
  <si>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</si>
  <si>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</si>
  <si>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</si>
  <si>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</si>
  <si>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</si>
  <si>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</si>
  <si>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</si>
  <si>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</si>
  <si>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</si>
  <si>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</si>
  <si>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</si>
  <si>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</si>
  <si>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</si>
  <si>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</si>
  <si>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</si>
  <si>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</si>
  <si>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</si>
  <si>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</si>
  <si>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</si>
  <si>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</si>
  <si>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</si>
  <si>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</si>
  <si>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</si>
  <si>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</si>
  <si>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</si>
  <si>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</si>
  <si>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</si>
  <si>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</si>
  <si>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</si>
  <si>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</si>
  <si>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</si>
  <si>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</si>
  <si>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</si>
  <si>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</si>
  <si>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</si>
  <si>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</si>
  <si>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</si>
  <si>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</si>
  <si>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</si>
  <si>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</si>
  <si>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</si>
  <si>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</si>
  <si>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</si>
  <si>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</si>
  <si>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</si>
  <si>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</si>
  <si>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</si>
  <si>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</si>
  <si>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</si>
  <si>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</si>
  <si>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</si>
  <si>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</si>
  <si>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</si>
  <si>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</si>
  <si>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</si>
  <si>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</si>
  <si>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</si>
  <si>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</si>
  <si>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</si>
  <si>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</si>
  <si>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</si>
  <si>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</si>
  <si>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</si>
  <si>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</si>
  <si>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</si>
  <si>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</si>
  <si>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</si>
  <si>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</si>
  <si>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</si>
  <si>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</si>
  <si>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</si>
  <si>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</si>
  <si>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</si>
  <si>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</si>
  <si>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</si>
  <si>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</si>
  <si>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</si>
  <si>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</si>
  <si>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</si>
  <si>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</si>
  <si>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</si>
  <si>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</si>
  <si>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</si>
  <si>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</si>
  <si>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</si>
  <si>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</si>
  <si>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</si>
  <si>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</si>
  <si>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</si>
  <si>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</si>
  <si>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</si>
  <si>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</si>
  <si>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</si>
  <si>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</si>
  <si>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</si>
  <si>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</si>
  <si>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</si>
  <si>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</si>
  <si>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</si>
  <si>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</si>
  <si>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</si>
  <si>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</si>
  <si>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</si>
  <si>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</si>
  <si>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</si>
  <si>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</si>
  <si>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</si>
  <si>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</si>
  <si>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</si>
  <si>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</si>
  <si>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</si>
  <si>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</si>
  <si>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</si>
  <si>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</si>
  <si>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</si>
  <si>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</si>
  <si>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</si>
  <si>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</si>
  <si>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</si>
  <si>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</si>
  <si>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</si>
  <si>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</si>
  <si>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</si>
  <si>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</si>
  <si>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</si>
  <si>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</si>
  <si>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</si>
  <si>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</si>
  <si>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</si>
  <si>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</si>
  <si>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</si>
  <si>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</si>
  <si>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</si>
  <si>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</si>
  <si>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</si>
  <si>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</si>
  <si>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</si>
  <si>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</si>
  <si>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</si>
  <si>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</si>
  <si>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</si>
  <si>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</si>
  <si>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</si>
  <si>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</si>
  <si>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</si>
  <si>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</si>
  <si>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</si>
  <si>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</si>
  <si>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</si>
  <si>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</si>
  <si>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</si>
  <si>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</si>
  <si>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</si>
  <si>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</si>
  <si>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</si>
  <si>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</si>
  <si>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</si>
  <si>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</si>
  <si>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</si>
  <si>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</si>
  <si>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</si>
  <si>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</si>
  <si>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</si>
  <si>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</si>
  <si>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</si>
  <si>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</si>
  <si>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</si>
  <si>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</si>
  <si>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</si>
  <si>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</si>
  <si>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</si>
  <si>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</si>
  <si>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</si>
  <si>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</si>
  <si>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</si>
  <si>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</si>
  <si>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</si>
  <si>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</si>
  <si>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</si>
  <si>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</si>
  <si>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</si>
  <si>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</si>
  <si>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</si>
  <si>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</si>
  <si>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</si>
  <si>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</si>
  <si>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</si>
  <si>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</si>
  <si>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</si>
  <si>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</si>
  <si>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</si>
  <si>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</si>
  <si>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</si>
  <si>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</si>
  <si>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</si>
  <si>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</si>
  <si>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</si>
  <si>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</si>
  <si>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</si>
  <si>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</si>
  <si>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</si>
  <si>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</si>
  <si>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</si>
  <si>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</si>
  <si>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</si>
  <si>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</si>
  <si>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</si>
  <si>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</si>
  <si>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</si>
  <si>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</si>
  <si>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</si>
  <si>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</si>
  <si>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</si>
  <si>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</si>
  <si>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</si>
  <si>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</si>
  <si>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</si>
  <si>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</si>
  <si>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</si>
  <si>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</si>
  <si>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</si>
  <si>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</si>
  <si>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</si>
  <si>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</si>
  <si>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</si>
  <si>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</si>
  <si>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</si>
  <si>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</si>
  <si>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</si>
  <si>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</si>
  <si>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</si>
  <si>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</si>
  <si>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</si>
  <si>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</si>
  <si>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</si>
  <si>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</si>
  <si>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</si>
  <si>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</si>
  <si>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</si>
  <si>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</si>
  <si>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</si>
  <si>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</si>
  <si>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</si>
  <si>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</si>
  <si>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</si>
  <si>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</si>
  <si>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</si>
  <si>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</si>
  <si>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</si>
  <si>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</si>
  <si>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</si>
  <si>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</si>
  <si>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</si>
  <si>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</si>
  <si>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</si>
  <si>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</si>
  <si>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</si>
  <si>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</si>
  <si>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</si>
  <si>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</si>
  <si>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</si>
  <si>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</si>
  <si>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</si>
  <si>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</si>
  <si>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</si>
  <si>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</si>
  <si>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</si>
  <si>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</si>
  <si>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</si>
  <si>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</si>
  <si>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</si>
  <si>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</si>
  <si>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</si>
  <si>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</si>
  <si>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</si>
  <si>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</si>
  <si>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</si>
  <si>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</si>
  <si>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</si>
  <si>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</si>
  <si>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</si>
  <si>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</si>
  <si>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</si>
  <si>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</si>
  <si>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</si>
  <si>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</si>
  <si>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</si>
  <si>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</si>
  <si>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</si>
  <si>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</si>
  <si>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</si>
  <si>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</si>
  <si>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</si>
  <si>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</si>
  <si>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</si>
  <si>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</si>
  <si>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</si>
  <si>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</si>
  <si>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</si>
  <si>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</si>
  <si>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</si>
  <si>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</si>
  <si>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</si>
  <si>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</si>
  <si>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</si>
  <si>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</si>
  <si>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</si>
  <si>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</si>
  <si>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</si>
  <si>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</si>
  <si>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</si>
  <si>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</si>
  <si>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</si>
  <si>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</si>
  <si>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</si>
  <si>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</si>
  <si>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</si>
  <si>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</si>
  <si>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</si>
  <si>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</si>
  <si>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</si>
  <si>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</si>
  <si>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</si>
  <si>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</si>
  <si>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</si>
  <si>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</si>
  <si>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</si>
  <si>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</si>
  <si>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</si>
  <si>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</si>
  <si>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</si>
  <si>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</si>
  <si>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</si>
  <si>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</si>
  <si>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</si>
  <si>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</si>
  <si>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</si>
  <si>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</si>
  <si>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</si>
  <si>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</si>
  <si>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</si>
  <si>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</si>
  <si>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</si>
  <si>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</si>
  <si>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</si>
  <si>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</si>
  <si>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</si>
  <si>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</si>
  <si>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</si>
  <si>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</si>
  <si>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</si>
  <si>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</si>
  <si>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</si>
  <si>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</si>
  <si>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</si>
  <si>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</si>
  <si>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</si>
  <si>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</si>
  <si>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</si>
  <si>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</si>
  <si>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</si>
  <si>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</si>
  <si>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</si>
  <si>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</si>
  <si>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</si>
  <si>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</si>
  <si>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</si>
  <si>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</si>
  <si>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</si>
  <si>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</si>
  <si>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</si>
  <si>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</si>
  <si>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</si>
  <si>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</si>
  <si>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</si>
  <si>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</si>
  <si>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</si>
  <si>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</si>
  <si>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</si>
  <si>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</si>
  <si>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</si>
  <si>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</si>
  <si>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</si>
  <si>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</si>
  <si>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</si>
  <si>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</si>
  <si>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</si>
  <si>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</si>
  <si>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</si>
  <si>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</si>
  <si>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</si>
  <si>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</si>
  <si>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</si>
  <si>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</si>
  <si>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</si>
  <si>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</si>
  <si>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</si>
  <si>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</si>
  <si>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</si>
  <si>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</si>
  <si>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</si>
  <si>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</si>
  <si>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</si>
  <si>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</si>
  <si>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</si>
  <si>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</si>
  <si>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</si>
  <si>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</si>
  <si>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</si>
  <si>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</si>
  <si>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</si>
  <si>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</si>
  <si>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</si>
  <si>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</si>
  <si>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</si>
  <si>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</si>
  <si>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</si>
  <si>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</si>
  <si>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</si>
  <si>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</si>
  <si>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</si>
  <si>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</si>
  <si>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</si>
  <si>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</si>
  <si>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</si>
  <si>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</si>
  <si>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</si>
  <si>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</si>
  <si>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</si>
  <si>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</si>
  <si>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</si>
  <si>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</si>
  <si>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</si>
  <si>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</si>
  <si>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</si>
  <si>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</si>
  <si>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</si>
  <si>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</si>
  <si>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</si>
  <si>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</si>
  <si>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</si>
  <si>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</si>
  <si>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</si>
  <si>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</si>
  <si>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</si>
  <si>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</si>
  <si>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</si>
  <si>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</si>
  <si>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</si>
  <si>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</si>
  <si>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</si>
  <si>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</si>
  <si>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</si>
  <si>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</si>
  <si>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</si>
  <si>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</si>
  <si>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</si>
  <si>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</si>
  <si>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</si>
  <si>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</si>
  <si>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</si>
  <si>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</si>
  <si>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</si>
  <si>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</si>
  <si>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</si>
  <si>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</si>
  <si>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</si>
  <si>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</si>
  <si>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</si>
  <si>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</si>
  <si>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</si>
  <si>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</si>
  <si>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</si>
  <si>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</si>
  <si>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</si>
  <si>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</si>
  <si>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</si>
  <si>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</si>
  <si>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</si>
  <si>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</si>
  <si>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</si>
  <si>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</si>
  <si>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</si>
  <si>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</si>
  <si>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</si>
  <si>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</si>
  <si>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</si>
  <si>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</si>
  <si>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</si>
  <si>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</si>
  <si>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</si>
  <si>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</si>
  <si>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</si>
  <si>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</si>
  <si>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</si>
  <si>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</si>
  <si>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</si>
  <si>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</si>
  <si>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</si>
  <si>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</si>
  <si>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</si>
  <si>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</si>
  <si>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</si>
  <si>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</si>
  <si>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</si>
  <si>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</si>
  <si>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</si>
  <si>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</si>
  <si>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</si>
  <si>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</si>
  <si>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</si>
  <si>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</si>
  <si>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</si>
  <si>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</si>
  <si>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</si>
  <si>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</si>
  <si>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</si>
  <si>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</si>
  <si>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</si>
  <si>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</si>
  <si>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</si>
  <si>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</si>
  <si>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</si>
  <si>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</si>
  <si>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</si>
  <si>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</si>
  <si>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</si>
  <si>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</si>
  <si>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</si>
  <si>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</si>
  <si>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</si>
  <si>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</si>
  <si>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</si>
  <si>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</si>
  <si>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</si>
  <si>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</si>
  <si>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</si>
  <si>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</si>
  <si>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</si>
  <si>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</si>
  <si>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</si>
  <si>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</si>
  <si>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</si>
  <si>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</si>
  <si>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</si>
  <si>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</si>
  <si>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</si>
  <si>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</si>
  <si>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</si>
  <si>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</si>
  <si>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</si>
  <si>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</si>
  <si>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</si>
  <si>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</si>
  <si>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</si>
  <si>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</si>
  <si>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</si>
  <si>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</si>
  <si>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</si>
  <si>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</si>
  <si>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</si>
  <si>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</si>
  <si>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</si>
  <si>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</si>
  <si>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</si>
  <si>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</si>
  <si>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</si>
  <si>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</si>
  <si>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</si>
  <si>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</si>
  <si>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</si>
  <si>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</si>
  <si>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</si>
  <si>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</si>
  <si>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</si>
  <si>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</si>
  <si>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</si>
  <si>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</si>
  <si>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</si>
  <si>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</si>
  <si>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</si>
  <si>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</si>
  <si>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</si>
  <si>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</si>
  <si>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</si>
  <si>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</si>
  <si>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</si>
  <si>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</si>
  <si>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</si>
  <si>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</si>
  <si>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</si>
  <si>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</si>
  <si>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</si>
  <si>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</si>
  <si>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</si>
  <si>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</si>
  <si>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</si>
  <si>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</si>
  <si>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</si>
  <si>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</si>
  <si>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</si>
  <si>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</si>
  <si>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</si>
  <si>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</si>
  <si>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</si>
  <si>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</si>
  <si>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</si>
  <si>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</si>
  <si>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</si>
  <si>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</si>
  <si>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</si>
  <si>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</si>
  <si>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</si>
  <si>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</si>
  <si>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</si>
  <si>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</si>
  <si>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</si>
  <si>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</si>
  <si>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</si>
  <si>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</si>
  <si>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</si>
  <si>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</si>
  <si>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</si>
  <si>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</si>
  <si>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</si>
  <si>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</si>
  <si>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</si>
  <si>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</si>
  <si>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</si>
  <si>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</si>
  <si>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</si>
  <si>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</si>
  <si>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</si>
  <si>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</si>
  <si>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</si>
  <si>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</si>
  <si>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</si>
  <si>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</si>
  <si>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</si>
  <si>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</si>
  <si>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</si>
  <si>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</si>
  <si>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</si>
  <si>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</si>
  <si>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</si>
  <si>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</si>
  <si>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</si>
  <si>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</si>
  <si>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</si>
  <si>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</si>
  <si>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</si>
  <si>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</si>
  <si>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</si>
  <si>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</si>
  <si>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</si>
  <si>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</si>
  <si>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</si>
  <si>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</si>
  <si>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</si>
  <si>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</si>
  <si>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</si>
  <si>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</si>
  <si>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</si>
  <si>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</si>
  <si>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</si>
  <si>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</si>
  <si>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</si>
  <si>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</si>
  <si>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</si>
  <si>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</si>
  <si>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</si>
  <si>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</si>
  <si>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</si>
  <si>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</si>
  <si>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</si>
  <si>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</si>
  <si>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</si>
  <si>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</si>
  <si>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</si>
  <si>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</si>
  <si>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</si>
  <si>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</si>
  <si>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</si>
  <si>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</si>
  <si>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</si>
  <si>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</si>
  <si>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</si>
  <si>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</si>
  <si>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</si>
  <si>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</si>
  <si>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</si>
  <si>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</si>
  <si>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</si>
  <si>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</si>
  <si>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</si>
  <si>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</si>
  <si>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</si>
  <si>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</si>
  <si>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</si>
  <si>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</si>
  <si>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</si>
  <si>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</si>
  <si>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</si>
  <si>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</si>
  <si>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</si>
  <si>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</si>
  <si>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</si>
  <si>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</si>
  <si>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</si>
  <si>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</si>
  <si>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</si>
  <si>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</si>
  <si>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</si>
  <si>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</si>
  <si>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</si>
  <si>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</si>
  <si>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</si>
  <si>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</si>
  <si>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</si>
  <si>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</si>
  <si>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</si>
  <si>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</si>
  <si>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</si>
  <si>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</si>
  <si>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</si>
  <si>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</si>
  <si>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</si>
  <si>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</si>
  <si>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</si>
  <si>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</si>
  <si>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</si>
  <si>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</si>
  <si>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</si>
  <si>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</si>
  <si>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</si>
  <si>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</si>
  <si>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</si>
  <si>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</si>
  <si>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</si>
  <si>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</si>
  <si>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</si>
  <si>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</si>
  <si>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</si>
  <si>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</si>
  <si>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</si>
  <si>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</si>
  <si>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</si>
  <si>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</si>
  <si>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</si>
  <si>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</si>
  <si>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</si>
  <si>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</si>
  <si>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</si>
  <si>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</si>
  <si>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</si>
  <si>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</si>
  <si>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</si>
  <si>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</si>
  <si>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</si>
  <si>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</si>
  <si>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</si>
  <si>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</si>
  <si>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</si>
  <si>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</si>
  <si>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</si>
  <si>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</si>
  <si>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</si>
  <si>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</si>
  <si>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</si>
  <si>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</si>
  <si>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</si>
  <si>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</si>
  <si>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</si>
  <si>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</si>
  <si>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</si>
  <si>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</si>
  <si>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</si>
  <si>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</si>
  <si>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</si>
  <si>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</si>
  <si>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</si>
  <si>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</si>
  <si>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</si>
  <si>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</si>
  <si>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</si>
  <si>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</si>
  <si>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</si>
  <si>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</si>
  <si>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</si>
  <si>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</si>
  <si>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</si>
  <si>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</si>
  <si>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</si>
  <si>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</si>
  <si>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</si>
  <si>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</si>
  <si>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</si>
  <si>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</si>
  <si>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</si>
  <si>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</si>
  <si>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</si>
  <si>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</si>
  <si>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</si>
  <si>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</si>
  <si>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</si>
  <si>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</si>
  <si>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</si>
  <si>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</si>
  <si>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</si>
  <si>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</si>
  <si>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</si>
  <si>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</si>
  <si>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</si>
  <si>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</si>
  <si>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</si>
  <si>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</si>
  <si>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</si>
  <si>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</si>
  <si>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</si>
  <si>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</si>
  <si>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</si>
  <si>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</si>
  <si>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</si>
  <si>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</si>
  <si>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</si>
  <si>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</si>
  <si>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</si>
  <si>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</si>
  <si>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</si>
  <si>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</si>
  <si>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</si>
  <si>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</si>
  <si>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</si>
  <si>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</si>
  <si>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</si>
  <si>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</si>
  <si>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</si>
  <si>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</si>
  <si>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</si>
  <si>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</si>
  <si>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</si>
  <si>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</si>
  <si>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</si>
  <si>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</si>
  <si>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</si>
  <si>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</si>
  <si>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</si>
  <si>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</si>
  <si>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</si>
  <si>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</si>
  <si>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</si>
  <si>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</si>
  <si>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</si>
  <si>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</si>
  <si>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</si>
  <si>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</si>
  <si>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</si>
  <si>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</si>
  <si>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</si>
  <si>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</si>
  <si>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</si>
  <si>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</si>
  <si>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</si>
  <si>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</si>
  <si>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</si>
  <si>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</si>
  <si>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</si>
  <si>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</si>
  <si>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</si>
  <si>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</si>
  <si>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</si>
  <si>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</si>
  <si>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</si>
  <si>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</si>
  <si>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</si>
  <si>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</si>
  <si>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</si>
  <si>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</si>
  <si>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</si>
  <si>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</si>
  <si>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</si>
  <si>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</si>
  <si>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</si>
  <si>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</si>
  <si>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</si>
  <si>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</si>
  <si>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</si>
  <si>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</si>
  <si>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</si>
  <si>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</si>
  <si>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</si>
  <si>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</si>
  <si>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</si>
  <si>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</si>
  <si>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</si>
  <si>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</si>
  <si>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</si>
  <si>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</si>
  <si>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</si>
  <si>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</si>
  <si>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</si>
  <si>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</si>
  <si>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</si>
  <si>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</si>
  <si>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</si>
  <si>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</si>
  <si>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</si>
  <si>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</si>
  <si>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</si>
  <si>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</si>
  <si>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</si>
  <si>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</si>
  <si>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</si>
  <si>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</si>
  <si>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</si>
  <si>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</si>
  <si>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</si>
  <si>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</si>
  <si>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</si>
  <si>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</si>
  <si>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</si>
  <si>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</si>
  <si>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</si>
  <si>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</si>
  <si>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</si>
  <si>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</si>
  <si>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</si>
  <si>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</si>
  <si>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</si>
  <si>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</si>
  <si>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</si>
  <si>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</si>
  <si>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</si>
  <si>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</si>
  <si>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</si>
  <si>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</si>
  <si>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</si>
  <si>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</si>
  <si>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</si>
  <si>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</si>
  <si>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</si>
  <si>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</si>
  <si>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</si>
  <si>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</si>
  <si>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</si>
  <si>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</si>
  <si>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</si>
  <si>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</si>
  <si>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</si>
  <si>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</si>
  <si>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</si>
  <si>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</si>
  <si>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</si>
  <si>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</si>
  <si>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</si>
  <si>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</si>
  <si>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</si>
  <si>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</si>
  <si>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</si>
  <si>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</si>
  <si>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</si>
  <si>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</si>
  <si>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</si>
  <si>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</si>
  <si>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</si>
  <si>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</si>
  <si>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</si>
  <si>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</si>
  <si>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</si>
  <si>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</si>
  <si>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</si>
  <si>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</si>
  <si>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</si>
  <si>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</si>
  <si>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</si>
  <si>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</si>
  <si>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</si>
  <si>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</si>
  <si>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</si>
  <si>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</si>
  <si>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</si>
  <si>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</si>
  <si>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</si>
  <si>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</si>
  <si>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</si>
  <si>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</si>
  <si>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</si>
  <si>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</si>
  <si>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</si>
  <si>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</si>
  <si>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</si>
  <si>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</si>
  <si>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</si>
  <si>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</si>
  <si>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</si>
  <si>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</si>
  <si>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</si>
  <si>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</si>
  <si>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</si>
  <si>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</si>
  <si>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</si>
  <si>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</si>
  <si>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</si>
  <si>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</si>
  <si>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</si>
  <si>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</si>
  <si>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</si>
  <si>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</si>
  <si>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</si>
  <si>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</si>
  <si>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</si>
  <si>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</si>
  <si>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</si>
  <si>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</si>
  <si>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</si>
  <si>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</si>
  <si>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</si>
  <si>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</si>
  <si>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</si>
  <si>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</si>
  <si>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</si>
  <si>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</si>
  <si>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</si>
  <si>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</si>
  <si>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</si>
  <si>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</si>
  <si>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</si>
  <si>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</si>
  <si>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</si>
  <si>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</si>
  <si>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</si>
  <si>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</si>
  <si>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</si>
  <si>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</si>
  <si>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</si>
  <si>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</si>
  <si>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</si>
  <si>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</si>
  <si>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</si>
  <si>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</si>
  <si>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</si>
  <si>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</si>
  <si>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</si>
  <si>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</si>
  <si>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</si>
  <si>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</si>
  <si>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</si>
  <si>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</si>
  <si>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</si>
  <si>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</si>
  <si>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</si>
  <si>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</si>
  <si>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</si>
  <si>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</si>
  <si>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</si>
  <si>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</si>
  <si>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</si>
  <si>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</si>
  <si>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</si>
  <si>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</si>
  <si>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</si>
  <si>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</si>
  <si>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</si>
  <si>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</si>
  <si>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</si>
  <si>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</si>
  <si>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</si>
  <si>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</si>
  <si>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</si>
  <si>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</si>
  <si>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</si>
  <si>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</si>
  <si>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</si>
  <si>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</si>
  <si>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</si>
  <si>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</si>
  <si>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</si>
  <si>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</si>
  <si>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</si>
  <si>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</si>
  <si>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</si>
  <si>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</si>
  <si>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</si>
  <si>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</si>
  <si>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</si>
  <si>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</si>
  <si>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</si>
  <si>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</si>
  <si>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</si>
  <si>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</si>
  <si>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</si>
  <si>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</si>
  <si>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</si>
  <si>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</si>
  <si>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</si>
  <si>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</si>
  <si>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</si>
  <si>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</si>
  <si>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</si>
  <si>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</si>
  <si>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</si>
  <si>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</si>
  <si>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</si>
  <si>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</si>
  <si>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</si>
  <si>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</si>
  <si>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</si>
  <si>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</si>
  <si>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</si>
  <si>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</si>
  <si>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</si>
  <si>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</si>
  <si>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</si>
  <si>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</si>
  <si>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</si>
  <si>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</si>
  <si>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</si>
  <si>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</si>
  <si>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</si>
  <si>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</si>
  <si>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</si>
  <si>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</si>
  <si>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</si>
  <si>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</si>
  <si>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</si>
  <si>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</si>
  <si>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</si>
  <si>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</si>
  <si>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</si>
  <si>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</si>
  <si>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</si>
  <si>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</si>
  <si>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</si>
  <si>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</si>
  <si>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</si>
  <si>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</si>
  <si>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</si>
  <si>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</si>
  <si>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</si>
  <si>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</si>
  <si>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</si>
  <si>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</si>
  <si>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</si>
  <si>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</si>
  <si>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</si>
  <si>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</si>
  <si>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</si>
  <si>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</si>
  <si>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</si>
  <si>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</si>
  <si>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</si>
  <si>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</si>
  <si>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</si>
  <si>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</si>
  <si>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</si>
  <si>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</si>
  <si>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</si>
  <si>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</si>
  <si>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</si>
  <si>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</si>
  <si>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</si>
  <si>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</si>
  <si>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</si>
  <si>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</si>
  <si>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</si>
  <si>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</si>
  <si>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</si>
  <si>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</si>
  <si>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</si>
  <si>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</si>
  <si>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</si>
  <si>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</si>
  <si>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</si>
  <si>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</si>
  <si>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</si>
  <si>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</si>
  <si>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</si>
  <si>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</si>
  <si>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</si>
  <si>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</si>
  <si>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</si>
  <si>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</si>
  <si>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</si>
  <si>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</si>
  <si>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</si>
  <si>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</si>
  <si>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</si>
  <si>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</si>
  <si>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</si>
  <si>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</si>
  <si>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</si>
  <si>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</si>
  <si>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</si>
  <si>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</si>
  <si>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</si>
  <si>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</si>
  <si>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</si>
  <si>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</si>
  <si>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</si>
  <si>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</si>
  <si>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</si>
  <si>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</si>
  <si>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</si>
  <si>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</si>
  <si>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</si>
  <si>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</si>
  <si>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</si>
  <si>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</si>
  <si>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</si>
  <si>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</si>
  <si>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</si>
  <si>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</si>
  <si>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</si>
  <si>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</si>
  <si>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</si>
  <si>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</si>
  <si>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</si>
  <si>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</si>
  <si>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</si>
  <si>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</si>
  <si>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</si>
  <si>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</si>
  <si>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</si>
  <si>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</si>
  <si>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</si>
  <si>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</si>
  <si>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</si>
  <si>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</si>
  <si>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</si>
  <si>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</si>
  <si>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</si>
  <si>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</si>
  <si>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</si>
  <si>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</si>
  <si>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</si>
  <si>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</si>
  <si>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</si>
  <si>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</si>
  <si>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</si>
  <si>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</si>
  <si>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</si>
  <si>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</si>
  <si>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</si>
  <si>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</si>
  <si>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</si>
  <si>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</si>
  <si>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</si>
  <si>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</si>
  <si>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</si>
  <si>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</si>
  <si>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</si>
  <si>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</si>
  <si>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</si>
  <si>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</si>
  <si>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</si>
  <si>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</si>
  <si>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</si>
  <si>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</si>
  <si>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</si>
  <si>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</si>
  <si>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</si>
  <si>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</si>
  <si>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</si>
  <si>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</si>
  <si>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</si>
  <si>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</si>
  <si>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</si>
  <si>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</si>
  <si>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</si>
  <si>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</si>
  <si>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</si>
  <si>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</si>
  <si>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</si>
  <si>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</si>
  <si>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</si>
  <si>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</si>
  <si>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</si>
  <si>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</si>
  <si>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</si>
  <si>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</si>
  <si>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</si>
  <si>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</si>
  <si>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</si>
  <si>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</si>
  <si>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</si>
  <si>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</si>
  <si>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</si>
  <si>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</si>
  <si>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</si>
  <si>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</si>
  <si>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</si>
  <si>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</si>
  <si>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</si>
  <si>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</si>
  <si>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</si>
  <si>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</si>
  <si>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</si>
  <si>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</si>
  <si>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</si>
  <si>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</si>
  <si>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</si>
  <si>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</si>
  <si>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</si>
  <si>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</si>
  <si>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</si>
  <si>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</si>
  <si>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</si>
  <si>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</si>
  <si>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</si>
  <si>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</si>
  <si>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</si>
  <si>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</si>
  <si>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</si>
  <si>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</si>
  <si>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</si>
  <si>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</si>
  <si>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</si>
  <si>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</si>
  <si>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</si>
  <si>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</si>
  <si>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</si>
  <si>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</si>
  <si>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</si>
  <si>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</si>
  <si>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</si>
  <si>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</si>
  <si>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</si>
  <si>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</si>
  <si>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</si>
  <si>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</si>
  <si>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</si>
  <si>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</si>
  <si>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</si>
  <si>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</si>
  <si>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</si>
  <si>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</si>
  <si>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</si>
  <si>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</si>
  <si>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</si>
  <si>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</si>
  <si>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</si>
  <si>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</si>
  <si>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</si>
  <si>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</si>
  <si>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</si>
  <si>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</si>
  <si>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</si>
  <si>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</si>
  <si>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</si>
  <si>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</si>
  <si>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</si>
  <si>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</si>
  <si>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</si>
  <si>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</si>
  <si>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</si>
  <si>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</si>
  <si>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</si>
  <si>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</si>
  <si>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</si>
  <si>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</si>
  <si>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</si>
  <si>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</si>
  <si>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</si>
  <si>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</si>
  <si>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</si>
  <si>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</si>
  <si>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</si>
  <si>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</si>
  <si>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</si>
  <si>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</si>
  <si>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</si>
  <si>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</si>
  <si>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</si>
  <si>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</si>
  <si>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</si>
  <si>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</si>
  <si>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</si>
  <si>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</si>
  <si>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</si>
  <si>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</si>
  <si>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</si>
  <si>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</si>
  <si>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</si>
  <si>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</si>
  <si>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</si>
  <si>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</si>
  <si>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</si>
  <si>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</si>
  <si>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</si>
  <si>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</si>
  <si>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</si>
  <si>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</si>
  <si>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</si>
  <si>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</si>
  <si>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</si>
  <si>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</si>
  <si>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</si>
  <si>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</si>
  <si>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</si>
  <si>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</si>
  <si>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</si>
  <si>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</si>
  <si>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</si>
  <si>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</si>
  <si>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</si>
  <si>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</si>
  <si>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</si>
  <si>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</si>
  <si>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</si>
  <si>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</si>
  <si>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</si>
  <si>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</si>
  <si>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</si>
  <si>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</si>
  <si>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</si>
  <si>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</si>
  <si>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</si>
  <si>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</si>
  <si>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</si>
  <si>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</si>
  <si>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</si>
  <si>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</si>
  <si>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</si>
  <si>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</si>
  <si>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</si>
  <si>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</si>
  <si>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</si>
  <si>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</si>
  <si>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</si>
  <si>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</si>
  <si>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</si>
  <si>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</si>
  <si>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</si>
  <si>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</si>
  <si>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</si>
  <si>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</si>
  <si>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</si>
  <si>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</si>
  <si>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</si>
  <si>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</si>
  <si>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</si>
  <si>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</si>
  <si>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</si>
  <si>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</si>
  <si>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</si>
  <si>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</si>
  <si>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</si>
  <si>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</si>
  <si>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</si>
  <si>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</si>
  <si>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</si>
  <si>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</si>
  <si>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</si>
  <si>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</si>
  <si>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</si>
  <si>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</si>
  <si>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</si>
  <si>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</si>
  <si>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</si>
  <si>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</si>
  <si>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</si>
  <si>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</si>
  <si>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</si>
  <si>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</si>
  <si>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</si>
  <si>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</si>
  <si>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</si>
  <si>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</si>
  <si>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</si>
  <si>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</si>
  <si>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</si>
  <si>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</si>
  <si>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</si>
  <si>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</si>
  <si>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</si>
  <si>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</si>
  <si>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</si>
  <si>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</si>
  <si>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</si>
  <si>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</si>
  <si>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</si>
  <si>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</si>
  <si>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</si>
  <si>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</si>
  <si>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</si>
  <si>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</si>
  <si>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</si>
  <si>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</si>
  <si>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</si>
  <si>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</si>
  <si>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</si>
  <si>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</si>
  <si>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</si>
  <si>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</si>
  <si>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</si>
  <si>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</si>
  <si>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</si>
  <si>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</si>
  <si>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</si>
  <si>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</si>
  <si>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</si>
  <si>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</si>
  <si>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</si>
  <si>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</si>
  <si>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</si>
  <si>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</si>
  <si>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</si>
  <si>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</si>
  <si>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</si>
  <si>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</si>
  <si>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</si>
  <si>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</si>
  <si>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</si>
  <si>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</si>
  <si>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</si>
  <si>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</si>
  <si>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</si>
  <si>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</si>
  <si>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</si>
  <si>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</si>
  <si>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</si>
  <si>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</si>
  <si>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</si>
  <si>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</si>
  <si>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</si>
  <si>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</si>
  <si>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</si>
  <si>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</si>
  <si>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</si>
  <si>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</si>
  <si>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</si>
  <si>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</si>
  <si>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</si>
  <si>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</si>
  <si>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</si>
  <si>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</si>
  <si>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</si>
  <si>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</si>
  <si>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</si>
  <si>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</si>
  <si>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</si>
  <si>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</si>
  <si>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</si>
  <si>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</si>
  <si>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</si>
  <si>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</si>
  <si>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</si>
  <si>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</si>
  <si>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</si>
  <si>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</si>
  <si>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</si>
  <si>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</si>
  <si>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</si>
  <si>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</si>
  <si>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</si>
  <si>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</si>
  <si>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</si>
  <si>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</si>
  <si>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</si>
  <si>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</si>
  <si>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</si>
  <si>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</si>
  <si>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</si>
  <si>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</si>
  <si>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</si>
  <si>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</si>
  <si>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</si>
  <si>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</si>
  <si>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</si>
  <si>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</si>
  <si>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</si>
  <si>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</si>
  <si>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</si>
  <si>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</si>
  <si>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</si>
  <si>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</si>
  <si>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</si>
  <si>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</si>
  <si>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</si>
  <si>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</si>
  <si>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</si>
  <si>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</si>
  <si>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</si>
  <si>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</si>
  <si>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</si>
  <si>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</si>
  <si>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</si>
  <si>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</si>
  <si>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</si>
  <si>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</si>
  <si>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</si>
  <si>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</si>
  <si>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</si>
  <si>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</si>
  <si>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</si>
  <si>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</si>
  <si>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</si>
  <si>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</si>
  <si>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</si>
  <si>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</si>
  <si>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</si>
  <si>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</si>
  <si>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</si>
  <si>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</si>
  <si>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</si>
  <si>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</si>
  <si>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</si>
  <si>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</si>
  <si>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</si>
  <si>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</si>
  <si>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</si>
  <si>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</si>
  <si>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</si>
  <si>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</si>
  <si>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</si>
  <si>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</si>
  <si>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</si>
  <si>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</si>
  <si>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</si>
  <si>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</si>
  <si>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</si>
  <si>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</si>
  <si>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</si>
  <si>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</si>
  <si>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</si>
  <si>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</si>
  <si>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</si>
  <si>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</si>
  <si>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</si>
  <si>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</si>
  <si>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</si>
  <si>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</si>
  <si>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</si>
  <si>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</si>
  <si>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</si>
  <si>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</si>
  <si>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</si>
  <si>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</si>
  <si>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</si>
  <si>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</si>
  <si>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</si>
  <si>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</si>
  <si>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</si>
  <si>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</si>
  <si>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</si>
  <si>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</si>
  <si>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</si>
  <si>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</si>
  <si>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</si>
  <si>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</si>
  <si>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</si>
  <si>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</si>
  <si>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</si>
  <si>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</si>
  <si>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</si>
  <si>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</si>
  <si>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</si>
  <si>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</si>
  <si>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</si>
  <si>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</si>
  <si>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</si>
  <si>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</si>
  <si>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</si>
  <si>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</si>
  <si>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</si>
  <si>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</si>
  <si>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</si>
  <si>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</si>
  <si>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</si>
  <si>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</si>
  <si>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</si>
  <si>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</si>
  <si>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</si>
  <si>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</si>
  <si>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</si>
  <si>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</si>
  <si>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</si>
  <si>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</si>
  <si>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</si>
  <si>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</si>
  <si>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</si>
  <si>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</si>
  <si>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</si>
  <si>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</si>
  <si>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</si>
  <si>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</si>
  <si>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</si>
  <si>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</si>
  <si>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</si>
  <si>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</si>
  <si>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</si>
  <si>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</si>
  <si>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</si>
  <si>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</si>
  <si>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</si>
  <si>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</si>
  <si>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</si>
  <si>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</si>
  <si>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</si>
  <si>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</si>
  <si>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</si>
  <si>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</si>
  <si>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</si>
  <si>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</si>
  <si>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</si>
  <si>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</si>
  <si>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</si>
  <si>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</si>
  <si>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</si>
  <si>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</si>
  <si>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</si>
  <si>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</si>
  <si>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</si>
  <si>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</si>
  <si>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</si>
  <si>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</si>
  <si>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</si>
  <si>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</si>
  <si>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</si>
  <si>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</si>
  <si>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</si>
  <si>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</si>
  <si>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</si>
  <si>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</si>
  <si>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</si>
  <si>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</si>
  <si>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</si>
  <si>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</si>
  <si>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</si>
  <si>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</si>
  <si>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</si>
  <si>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</si>
  <si>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</si>
  <si>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</si>
  <si>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</si>
  <si>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</si>
  <si>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</si>
  <si>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</si>
  <si>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</si>
  <si>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</si>
  <si>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</si>
  <si>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</si>
  <si>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</si>
  <si>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</si>
  <si>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</si>
  <si>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</si>
  <si>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</si>
  <si>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</si>
  <si>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</si>
  <si>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</si>
  <si>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</si>
  <si>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</si>
  <si>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</si>
  <si>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</si>
  <si>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</si>
  <si>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</si>
  <si>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</si>
  <si>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</si>
  <si>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</si>
  <si>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</si>
  <si>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</si>
  <si>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</si>
  <si>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</si>
  <si>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</si>
  <si>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</si>
  <si>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</si>
  <si>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</si>
  <si>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</si>
  <si>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</si>
  <si>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</si>
  <si>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</si>
  <si>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</si>
  <si>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</si>
  <si>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</si>
  <si>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</si>
  <si>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</si>
  <si>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</si>
  <si>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</si>
  <si>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</si>
  <si>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</si>
  <si>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</si>
  <si>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</si>
  <si>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</si>
  <si>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</si>
  <si>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</si>
  <si>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</si>
  <si>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</si>
  <si>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</si>
  <si>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</si>
  <si>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</si>
  <si>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</si>
  <si>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</si>
  <si>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</si>
  <si>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</si>
  <si>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</si>
  <si>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</si>
  <si>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</si>
  <si>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</si>
  <si>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</si>
  <si>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</si>
  <si>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</si>
  <si>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</si>
  <si>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</si>
  <si>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</si>
  <si>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</si>
  <si>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</si>
  <si>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</si>
  <si>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</si>
  <si>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</si>
  <si>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</si>
  <si>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</si>
  <si>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</si>
  <si>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</si>
  <si>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</si>
  <si>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</si>
  <si>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</si>
  <si>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</si>
  <si>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</si>
  <si>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</si>
  <si>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</si>
  <si>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</si>
  <si>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</si>
  <si>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</si>
  <si>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</si>
  <si>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</si>
  <si>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</si>
  <si>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</si>
  <si>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</si>
  <si>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</si>
  <si>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</si>
  <si>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</si>
  <si>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</si>
  <si>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</si>
  <si>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</si>
  <si>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</si>
  <si>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</si>
  <si>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</si>
  <si>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</si>
  <si>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</si>
  <si>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</si>
  <si>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</si>
  <si>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</si>
  <si>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</si>
  <si>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</si>
  <si>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</si>
  <si>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</si>
  <si>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</si>
  <si>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</si>
  <si>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</si>
  <si>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</si>
  <si>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</si>
  <si>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</si>
  <si>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</si>
  <si>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</si>
  <si>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</si>
  <si>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</si>
  <si>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</si>
  <si>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</si>
  <si>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</si>
  <si>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</si>
  <si>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</si>
  <si>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</si>
  <si>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</si>
  <si>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</si>
  <si>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</si>
  <si>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</si>
  <si>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</si>
  <si>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</si>
  <si>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</si>
  <si>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</si>
  <si>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</si>
  <si>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</si>
  <si>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</si>
  <si>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</si>
  <si>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</si>
  <si>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</si>
  <si>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</si>
  <si>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</si>
  <si>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</si>
  <si>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</si>
  <si>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</si>
  <si>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</si>
  <si>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</si>
  <si>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</si>
  <si>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</si>
  <si>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</si>
  <si>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</si>
  <si>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</si>
  <si>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</si>
  <si>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</si>
  <si>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</si>
  <si>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</si>
  <si>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</si>
  <si>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</si>
  <si>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</si>
  <si>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</si>
  <si>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</si>
  <si>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</si>
  <si>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</si>
  <si>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</si>
  <si>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</si>
  <si>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</si>
  <si>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</si>
  <si>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</si>
  <si>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</si>
  <si>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</si>
  <si>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</si>
  <si>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</si>
  <si>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</si>
  <si>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</si>
  <si>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</si>
  <si>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</si>
  <si>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</si>
  <si>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</si>
  <si>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</si>
  <si>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</si>
  <si>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</si>
  <si>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</si>
  <si>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</si>
  <si>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</si>
  <si>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</si>
  <si>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</si>
  <si>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</si>
  <si>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</si>
  <si>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</si>
  <si>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</si>
  <si>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</si>
  <si>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</si>
  <si>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</si>
  <si>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</si>
  <si>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</si>
  <si>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</si>
  <si>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</si>
  <si>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</si>
  <si>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</si>
  <si>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</si>
  <si>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</si>
  <si>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</si>
  <si>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</si>
  <si>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</si>
  <si>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</si>
  <si>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</si>
  <si>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</si>
  <si>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</si>
  <si>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</si>
  <si>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</si>
  <si>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</si>
  <si>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</si>
  <si>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</si>
  <si>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</si>
  <si>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</si>
  <si>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</si>
  <si>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</si>
  <si>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</si>
  <si>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</si>
  <si>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</si>
  <si>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</si>
  <si>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</si>
  <si>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</si>
  <si>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</si>
  <si>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</si>
  <si>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</si>
  <si>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</si>
  <si>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</si>
  <si>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</si>
  <si>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</si>
  <si>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</si>
  <si>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</si>
  <si>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</si>
  <si>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</si>
  <si>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</si>
  <si>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</si>
  <si>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</si>
  <si>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</si>
  <si>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</si>
  <si>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</si>
  <si>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</si>
  <si>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</si>
  <si>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</si>
  <si>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</si>
  <si>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</si>
  <si>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</si>
  <si>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</si>
  <si>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</si>
  <si>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</si>
  <si>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</si>
  <si>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</si>
  <si>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</si>
  <si>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</si>
  <si>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</si>
  <si>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</si>
  <si>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</si>
  <si>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</si>
  <si>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</si>
  <si>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</si>
  <si>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</si>
  <si>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</si>
  <si>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</si>
  <si>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</si>
  <si>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</si>
  <si>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</si>
  <si>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</si>
  <si>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</si>
  <si>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</si>
  <si>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</si>
  <si>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</si>
  <si>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</si>
  <si>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</si>
  <si>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</si>
  <si>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</si>
  <si>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</si>
  <si>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</si>
  <si>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</si>
  <si>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</si>
  <si>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</si>
  <si>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</si>
  <si>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</si>
  <si>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</si>
  <si>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</si>
  <si>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</si>
  <si>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</si>
  <si>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</si>
  <si>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</si>
  <si>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</si>
  <si>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</si>
  <si>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</si>
  <si>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</si>
  <si>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</si>
  <si>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</si>
  <si>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</si>
  <si>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</si>
  <si>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</si>
  <si>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</si>
  <si>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</si>
  <si>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</si>
  <si>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</si>
  <si>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</si>
  <si>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</si>
  <si>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</si>
  <si>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</si>
  <si>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</si>
  <si>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</si>
  <si>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</si>
  <si>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</si>
  <si>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</si>
  <si>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</si>
  <si>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</si>
  <si>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</si>
  <si>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</si>
  <si>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</si>
  <si>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</si>
  <si>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</si>
  <si>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</si>
  <si>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</si>
  <si>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</si>
  <si>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</si>
  <si>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</si>
  <si>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</si>
  <si>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</si>
  <si>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</si>
  <si>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</si>
  <si>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</si>
  <si>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</si>
  <si>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</si>
  <si>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</si>
  <si>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</si>
  <si>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</si>
  <si>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</si>
  <si>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</si>
  <si>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</si>
  <si>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</si>
  <si>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</si>
  <si>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</si>
  <si>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</si>
  <si>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</si>
  <si>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</si>
  <si>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</si>
  <si>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</si>
  <si>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</si>
  <si>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</si>
  <si>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</si>
  <si>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</si>
  <si>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</si>
  <si>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</si>
  <si>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</si>
  <si>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</si>
  <si>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</si>
  <si>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</si>
  <si>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</si>
  <si>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</si>
  <si>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</si>
  <si>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</si>
  <si>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</si>
  <si>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</si>
  <si>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</si>
  <si>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</si>
  <si>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</si>
  <si>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</si>
  <si>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</si>
  <si>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</si>
  <si>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</si>
  <si>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</si>
  <si>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</si>
  <si>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</si>
  <si>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</si>
  <si>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</si>
  <si>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</si>
  <si>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</si>
  <si>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</si>
  <si>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</si>
  <si>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</si>
  <si>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</si>
  <si>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</si>
  <si>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</si>
  <si>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</si>
  <si>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</si>
  <si>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</si>
  <si>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</si>
  <si>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</si>
  <si>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</si>
  <si>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</si>
  <si>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</si>
  <si>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</si>
  <si>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</si>
  <si>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</si>
  <si>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</si>
  <si>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</si>
  <si>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</si>
  <si>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</si>
  <si>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</si>
  <si>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</si>
  <si>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</si>
  <si>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</si>
  <si>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</si>
  <si>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</si>
  <si>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</si>
  <si>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</si>
  <si>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</si>
  <si>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</si>
  <si>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</si>
  <si>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</si>
  <si>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</si>
  <si>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</si>
  <si>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</si>
  <si>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</si>
  <si>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</si>
  <si>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</si>
  <si>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</si>
  <si>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</si>
  <si>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</si>
  <si>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</si>
  <si>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</si>
  <si>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</si>
  <si>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</si>
  <si>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</si>
  <si>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</si>
  <si>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</si>
  <si>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</si>
  <si>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</si>
  <si>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</si>
  <si>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</si>
  <si>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</si>
  <si>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</si>
  <si>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</si>
  <si>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</si>
  <si>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</si>
  <si>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</si>
  <si>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</si>
  <si>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</si>
  <si>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</si>
  <si>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</si>
  <si>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</si>
  <si>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</si>
  <si>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</si>
  <si>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</si>
  <si>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</si>
  <si>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</si>
  <si>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</si>
  <si>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</si>
  <si>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</si>
  <si>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</si>
  <si>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</si>
  <si>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</si>
  <si>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</si>
  <si>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</si>
  <si>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</si>
  <si>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</si>
  <si>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</si>
  <si>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</si>
  <si>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</si>
  <si>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</si>
  <si>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</si>
  <si>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</si>
  <si>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</si>
  <si>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</si>
  <si>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</si>
  <si>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</si>
  <si>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</si>
  <si>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</si>
  <si>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</si>
  <si>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</si>
  <si>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</si>
  <si>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</si>
  <si>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</si>
  <si>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</si>
  <si>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</si>
  <si>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</si>
  <si>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</si>
  <si>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</si>
  <si>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</si>
  <si>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</si>
  <si>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</si>
  <si>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</si>
  <si>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</si>
  <si>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</si>
  <si>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</si>
  <si>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</si>
  <si>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</si>
  <si>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</si>
  <si>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</si>
  <si>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</si>
  <si>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</si>
  <si>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</si>
  <si>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</si>
  <si>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</si>
  <si>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</si>
  <si>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</si>
  <si>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</si>
  <si>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</si>
  <si>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</si>
  <si>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</si>
  <si>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</si>
  <si>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</si>
  <si>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</si>
  <si>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</si>
  <si>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</si>
  <si>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</si>
  <si>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</si>
  <si>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</si>
  <si>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</si>
  <si>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</si>
  <si>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</si>
  <si>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</si>
  <si>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</si>
  <si>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</si>
  <si>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</si>
  <si>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</si>
  <si>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</si>
  <si>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</si>
  <si>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</si>
  <si>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</si>
  <si>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</si>
  <si>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</si>
  <si>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</si>
  <si>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</si>
  <si>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</si>
  <si>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</si>
  <si>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</si>
  <si>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</si>
  <si>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</si>
  <si>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</si>
  <si>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</si>
  <si>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</si>
  <si>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</si>
  <si>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</si>
  <si>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</si>
  <si>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</si>
  <si>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</si>
  <si>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</si>
  <si>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</si>
  <si>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</si>
  <si>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</si>
  <si>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</si>
  <si>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</si>
  <si>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</si>
  <si>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</si>
  <si>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</si>
  <si>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</si>
  <si>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</si>
  <si>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</si>
  <si>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</si>
  <si>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</si>
  <si>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</si>
  <si>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</si>
  <si>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</si>
  <si>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</si>
  <si>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</si>
  <si>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</si>
  <si>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</si>
  <si>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</si>
  <si>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</si>
  <si>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</si>
  <si>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</si>
  <si>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</si>
  <si>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</si>
  <si>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</si>
  <si>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</si>
  <si>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</si>
  <si>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</si>
  <si>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</si>
  <si>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</si>
  <si>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</si>
  <si>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</si>
  <si>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</si>
  <si>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</si>
  <si>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</si>
  <si>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</si>
  <si>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</si>
  <si>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</si>
  <si>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</si>
  <si>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</si>
  <si>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</si>
  <si>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</si>
  <si>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</si>
  <si>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</si>
  <si>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</si>
  <si>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</si>
  <si>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</si>
  <si>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</si>
  <si>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</si>
  <si>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</si>
  <si>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</si>
  <si>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</si>
  <si>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</si>
  <si>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</si>
  <si>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</si>
  <si>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</si>
  <si>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</si>
  <si>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</si>
  <si>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</si>
  <si>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</si>
  <si>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</si>
  <si>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</si>
  <si>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</si>
  <si>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</si>
  <si>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</si>
  <si>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</si>
  <si>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</si>
  <si>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</si>
  <si>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</si>
  <si>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</si>
  <si>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</si>
  <si>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</si>
  <si>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</si>
  <si>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</si>
  <si>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</si>
  <si>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</si>
  <si>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</si>
  <si>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</si>
  <si>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</si>
  <si>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</si>
  <si>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</si>
  <si>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</si>
  <si>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</si>
  <si>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</si>
  <si>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</si>
  <si>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</si>
  <si>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</si>
  <si>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</si>
  <si>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</si>
  <si>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</si>
  <si>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</si>
  <si>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</si>
  <si>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</si>
  <si>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</si>
  <si>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</si>
  <si>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</si>
  <si>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</si>
  <si>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</si>
  <si>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</si>
  <si>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</si>
  <si>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</si>
  <si>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</si>
  <si>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</si>
  <si>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</si>
  <si>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</si>
  <si>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</si>
  <si>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</si>
  <si>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</si>
  <si>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</si>
  <si>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</si>
  <si>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</si>
  <si>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</si>
  <si>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</si>
  <si>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</si>
  <si>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</si>
  <si>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</si>
  <si>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</si>
  <si>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</si>
  <si>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</si>
  <si>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</si>
  <si>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</si>
  <si>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</si>
  <si>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</si>
  <si>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</si>
  <si>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</si>
  <si>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</si>
  <si>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</si>
  <si>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</si>
  <si>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</si>
  <si>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</si>
  <si>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</si>
  <si>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</si>
  <si>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</si>
  <si>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</si>
  <si>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</si>
  <si>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</si>
  <si>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</si>
  <si>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</si>
  <si>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</si>
  <si>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</si>
  <si>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</si>
  <si>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</si>
  <si>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</si>
  <si>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</si>
  <si>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</si>
  <si>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</si>
  <si>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</si>
  <si>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</si>
  <si>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</si>
  <si>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</si>
  <si>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</si>
  <si>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</si>
  <si>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</si>
  <si>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</si>
  <si>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</si>
  <si>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</si>
  <si>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</si>
  <si>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</si>
  <si>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</si>
  <si>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</si>
  <si>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</si>
  <si>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</si>
  <si>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</si>
  <si>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</si>
  <si>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</si>
  <si>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</si>
  <si>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</si>
  <si>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</si>
  <si>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</si>
  <si>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</si>
  <si>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</si>
  <si>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</si>
  <si>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</si>
  <si>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</si>
  <si>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</si>
  <si>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</si>
  <si>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</si>
  <si>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</si>
  <si>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</si>
  <si>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</si>
  <si>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</si>
  <si>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</si>
  <si>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</si>
  <si>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</si>
  <si>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</si>
  <si>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</si>
  <si>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</si>
  <si>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</si>
  <si>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</si>
  <si>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</si>
  <si>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</si>
  <si>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</si>
  <si>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</si>
  <si>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</si>
  <si>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</si>
  <si>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</si>
  <si>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</si>
  <si>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</si>
  <si>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</si>
  <si>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</si>
  <si>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</si>
  <si>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</si>
  <si>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</si>
  <si>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</si>
  <si>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</si>
  <si>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</si>
  <si>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</si>
  <si>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</si>
  <si>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</si>
  <si>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</si>
  <si>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</si>
  <si>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</si>
  <si>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</si>
  <si>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</si>
  <si>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</si>
  <si>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</si>
  <si>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</si>
  <si>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</si>
  <si>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</si>
  <si>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</si>
  <si>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</si>
  <si>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</si>
  <si>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</si>
  <si>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</si>
  <si>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</si>
  <si>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</si>
  <si>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</si>
  <si>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</si>
  <si>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</si>
  <si>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</si>
  <si>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</si>
  <si>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</si>
  <si>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</si>
  <si>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</si>
  <si>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</si>
  <si>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</si>
  <si>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</si>
  <si>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</si>
  <si>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</si>
  <si>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</si>
  <si>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</si>
  <si>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</si>
  <si>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</si>
  <si>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</si>
  <si>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</si>
  <si>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</si>
  <si>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</si>
  <si>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</si>
  <si>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</si>
  <si>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</si>
  <si>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</si>
  <si>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</si>
  <si>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</si>
  <si>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</si>
  <si>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</si>
  <si>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</si>
  <si>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</si>
  <si>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</si>
  <si>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</si>
  <si>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</si>
  <si>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</si>
  <si>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</si>
  <si>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</si>
  <si>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</si>
  <si>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</si>
  <si>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</si>
  <si>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</si>
  <si>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</si>
  <si>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</si>
  <si>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</si>
  <si>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</si>
  <si>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</si>
  <si>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</si>
  <si>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</si>
  <si>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</si>
  <si>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</si>
  <si>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</si>
  <si>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</si>
  <si>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</si>
  <si>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</si>
  <si>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</si>
  <si>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</si>
  <si>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</si>
  <si>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</si>
  <si>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</si>
  <si>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</si>
  <si>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</si>
  <si>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</si>
  <si>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</si>
  <si>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</si>
  <si>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</si>
  <si>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</si>
  <si>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</si>
  <si>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</si>
  <si>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</si>
  <si>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</si>
  <si>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</si>
  <si>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</si>
  <si>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</si>
  <si>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</si>
  <si>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</si>
  <si>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</si>
  <si>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</si>
  <si>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</si>
  <si>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</si>
  <si>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</si>
  <si>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</si>
  <si>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</si>
  <si>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</si>
  <si>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</si>
  <si>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</si>
  <si>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</si>
  <si>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</si>
  <si>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</si>
  <si>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</si>
  <si>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</si>
  <si>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</si>
  <si>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</si>
  <si>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</si>
  <si>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</si>
  <si>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</si>
  <si>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</si>
  <si>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</si>
  <si>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</si>
  <si>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</si>
  <si>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</si>
  <si>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</si>
  <si>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</si>
  <si>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</si>
  <si>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</si>
  <si>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</si>
  <si>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</si>
  <si>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</si>
  <si>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</si>
  <si>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</si>
  <si>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</si>
  <si>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</si>
  <si>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</si>
  <si>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</si>
  <si>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</si>
  <si>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</si>
  <si>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</si>
  <si>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</si>
  <si>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</si>
  <si>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</si>
  <si>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</si>
  <si>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</si>
  <si>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</si>
  <si>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</si>
  <si>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</si>
  <si>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</si>
  <si>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</si>
  <si>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</si>
  <si>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</si>
  <si>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</si>
  <si>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</si>
  <si>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</si>
  <si>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</si>
  <si>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</si>
  <si>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</si>
  <si>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</si>
  <si>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</si>
  <si>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</si>
  <si>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</si>
  <si>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</si>
  <si>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</si>
  <si>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</si>
  <si>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</si>
  <si>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</si>
  <si>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</si>
  <si>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</si>
  <si>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</si>
  <si>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</si>
  <si>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</si>
  <si>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</si>
  <si>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</si>
  <si>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</si>
  <si>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</si>
  <si>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</si>
  <si>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</si>
  <si>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</si>
  <si>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</si>
  <si>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</si>
  <si>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</si>
  <si>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</si>
  <si>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</si>
  <si>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</si>
  <si>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</si>
  <si>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</si>
  <si>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</si>
  <si>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</si>
  <si>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</si>
  <si>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</si>
  <si>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</si>
  <si>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</si>
  <si>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</si>
  <si>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</si>
  <si>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</si>
  <si>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</si>
  <si>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</si>
  <si>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</si>
  <si>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</si>
  <si>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</si>
  <si>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</si>
  <si>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</si>
  <si>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</si>
  <si>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</si>
  <si>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</si>
  <si>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</si>
  <si>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</si>
  <si>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</si>
  <si>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</si>
  <si>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</si>
  <si>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</si>
  <si>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</si>
  <si>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</si>
  <si>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</si>
  <si>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</si>
  <si>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</si>
  <si>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</si>
  <si>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</si>
  <si>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</si>
  <si>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</si>
  <si>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</si>
  <si>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</si>
  <si>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</si>
  <si>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</si>
  <si>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</si>
  <si>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</si>
  <si>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</si>
  <si>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</si>
  <si>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</si>
  <si>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</si>
  <si>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</si>
  <si>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</si>
  <si>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</si>
  <si>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</si>
  <si>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</si>
  <si>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</si>
  <si>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</si>
  <si>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</si>
  <si>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</si>
  <si>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</si>
  <si>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</si>
  <si>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</si>
  <si>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</si>
  <si>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</si>
  <si>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</si>
  <si>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</si>
  <si>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</si>
  <si>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</si>
  <si>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</si>
  <si>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</si>
  <si>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</si>
  <si>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</si>
  <si>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</si>
  <si>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</si>
  <si>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</si>
  <si>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</si>
  <si>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</si>
  <si>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</si>
  <si>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</si>
  <si>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</si>
  <si>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</si>
  <si>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</si>
  <si>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</si>
  <si>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</si>
  <si>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</si>
  <si>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</si>
  <si>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</si>
  <si>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</si>
  <si>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</si>
  <si>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</si>
  <si>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</si>
  <si>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</si>
  <si>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</si>
  <si>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</si>
  <si>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</si>
  <si>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</si>
  <si>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</si>
  <si>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</si>
  <si>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</si>
  <si>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</si>
  <si>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</si>
  <si>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</si>
  <si>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</si>
  <si>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</si>
  <si>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</si>
  <si>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</si>
  <si>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</si>
  <si>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</si>
  <si>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</si>
  <si>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</si>
  <si>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</si>
  <si>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</si>
  <si>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</si>
  <si>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</si>
  <si>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</si>
  <si>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</si>
  <si>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</si>
  <si>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</si>
  <si>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</si>
  <si>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</si>
  <si>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</si>
  <si>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</si>
  <si>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</si>
  <si>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</si>
  <si>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</si>
  <si>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</si>
  <si>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</si>
  <si>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</si>
  <si>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</si>
  <si>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</si>
  <si>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</si>
  <si>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</si>
  <si>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</si>
  <si>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</si>
  <si>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</si>
  <si>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</si>
  <si>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</si>
  <si>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</si>
  <si>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</si>
  <si>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</si>
  <si>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</si>
  <si>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</si>
  <si>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</si>
  <si>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</si>
  <si>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</si>
  <si>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</si>
  <si>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</si>
  <si>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</si>
  <si>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</si>
  <si>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</si>
  <si>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</si>
  <si>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</si>
  <si>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</si>
  <si>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</si>
  <si>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</si>
  <si>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</si>
  <si>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</si>
  <si>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</si>
  <si>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</si>
  <si>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</si>
  <si>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</si>
  <si>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</si>
  <si>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</si>
  <si>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</si>
  <si>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</si>
  <si>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</si>
  <si>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</si>
  <si>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</si>
  <si>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</si>
  <si>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</si>
  <si>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</si>
  <si>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</si>
  <si>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</si>
  <si>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</si>
  <si>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</si>
  <si>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</si>
  <si>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</si>
  <si>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</si>
  <si>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</si>
  <si>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</si>
  <si>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</si>
  <si>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</si>
  <si>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</si>
  <si>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</si>
  <si>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</si>
  <si>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</si>
  <si>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</si>
  <si>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</si>
  <si>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</si>
  <si>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</si>
  <si>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</si>
  <si>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</si>
  <si>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</si>
  <si>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</si>
  <si>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</si>
  <si>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</si>
  <si>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</si>
  <si>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</si>
  <si>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</si>
  <si>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</si>
  <si>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</si>
  <si>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</si>
  <si>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</si>
  <si>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</si>
  <si>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</si>
  <si>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</si>
  <si>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</si>
  <si>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</si>
  <si>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</si>
  <si>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</si>
  <si>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</si>
  <si>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</si>
  <si>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</si>
  <si>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</si>
  <si>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</si>
  <si>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</si>
  <si>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</si>
  <si>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</si>
  <si>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</si>
  <si>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</si>
  <si>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</si>
  <si>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</si>
  <si>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</si>
  <si>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</si>
  <si>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</si>
  <si>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</si>
  <si>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</si>
  <si>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</si>
  <si>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</si>
  <si>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</si>
  <si>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</si>
  <si>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</si>
  <si>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</si>
  <si>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</si>
  <si>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</si>
  <si>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</si>
  <si>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</si>
  <si>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</si>
  <si>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</si>
  <si>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</si>
  <si>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</si>
  <si>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</si>
  <si>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</si>
  <si>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</si>
  <si>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</si>
  <si>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</si>
  <si>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</si>
  <si>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</si>
  <si>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</si>
  <si>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</si>
  <si>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</si>
  <si>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</si>
  <si>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</si>
  <si>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</si>
  <si>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</si>
  <si>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</si>
  <si>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</si>
  <si>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</si>
  <si>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</si>
  <si>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</si>
  <si>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</si>
  <si>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</si>
  <si>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</si>
  <si>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</si>
  <si>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</si>
  <si>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</si>
  <si>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</si>
  <si>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</si>
  <si>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</si>
  <si>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</si>
  <si>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</si>
  <si>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</si>
  <si>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</si>
  <si>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</si>
  <si>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</si>
  <si>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</si>
  <si>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</si>
  <si>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</si>
  <si>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</si>
  <si>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</si>
  <si>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</si>
  <si>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</si>
  <si>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</si>
  <si>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</si>
  <si>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</si>
  <si>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</si>
  <si>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</si>
  <si>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</si>
  <si>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</si>
  <si>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</si>
  <si>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</si>
  <si>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</si>
  <si>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</si>
  <si>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</si>
  <si>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</si>
  <si>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</si>
  <si>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</si>
  <si>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</si>
  <si>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</si>
  <si>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</si>
  <si>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</si>
  <si>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</si>
  <si>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</si>
  <si>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</si>
  <si>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</si>
  <si>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</si>
  <si>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</si>
  <si>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</si>
  <si>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</si>
  <si>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</si>
  <si>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</si>
  <si>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</si>
  <si>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</si>
  <si>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</si>
  <si>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</si>
  <si>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</si>
  <si>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</si>
  <si>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</si>
  <si>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</si>
  <si>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</si>
  <si>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</si>
  <si>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</si>
  <si>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</si>
  <si>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</si>
  <si>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</si>
  <si>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</si>
  <si>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</si>
  <si>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</si>
  <si>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</si>
  <si>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</si>
  <si>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</si>
  <si>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</si>
  <si>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</si>
  <si>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</si>
  <si>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</si>
  <si>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</si>
  <si>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</si>
  <si>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</si>
  <si>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</si>
  <si>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</si>
  <si>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</si>
  <si>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</si>
  <si>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</si>
  <si>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</si>
  <si>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</si>
  <si>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</si>
  <si>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</si>
  <si>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</si>
  <si>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</si>
  <si>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</si>
  <si>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</si>
  <si>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</si>
  <si>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</si>
  <si>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</si>
  <si>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</si>
  <si>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</si>
  <si>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</si>
  <si>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</si>
  <si>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</si>
  <si>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</si>
  <si>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</si>
  <si>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</si>
  <si>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</si>
  <si>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</si>
  <si>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</si>
  <si>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</si>
  <si>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</si>
  <si>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</si>
  <si>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</si>
  <si>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</si>
  <si>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</si>
  <si>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</si>
  <si>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</si>
  <si>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</si>
  <si>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</si>
  <si>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</si>
  <si>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</si>
  <si>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</si>
  <si>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</si>
  <si>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</si>
  <si>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</si>
  <si>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</si>
  <si>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</si>
  <si>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</si>
  <si>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</si>
  <si>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</si>
  <si>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</si>
  <si>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</si>
  <si>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</si>
  <si>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</si>
  <si>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</si>
  <si>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</si>
  <si>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</si>
  <si>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</si>
  <si>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</si>
  <si>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</si>
  <si>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</si>
  <si>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</si>
  <si>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</si>
  <si>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</si>
  <si>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</si>
  <si>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</si>
  <si>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</si>
  <si>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</si>
  <si>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</si>
  <si>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</si>
  <si>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</si>
  <si>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</si>
  <si>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</si>
  <si>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</si>
  <si>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</si>
  <si>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</si>
  <si>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</si>
  <si>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</si>
  <si>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</si>
  <si>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</si>
  <si>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</si>
  <si>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</si>
  <si>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</si>
  <si>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</si>
  <si>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</si>
  <si>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</si>
  <si>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</si>
  <si>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</si>
  <si>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</si>
  <si>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</si>
  <si>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</si>
  <si>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</si>
  <si>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</si>
  <si>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</si>
  <si>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</si>
  <si>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</si>
  <si>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</si>
  <si>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</si>
  <si>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</si>
  <si>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</si>
  <si>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</si>
  <si>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</si>
  <si>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</si>
  <si>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</si>
  <si>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</si>
  <si>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</si>
  <si>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</si>
  <si>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</si>
  <si>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</si>
  <si>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</si>
  <si>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</si>
  <si>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</si>
  <si>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</si>
  <si>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</si>
  <si>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</si>
  <si>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</si>
  <si>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</si>
  <si>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</si>
  <si>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</si>
  <si>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</si>
  <si>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</si>
  <si>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</si>
  <si>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</si>
  <si>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</si>
  <si>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</si>
  <si>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</si>
  <si>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</si>
  <si>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</si>
  <si>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</si>
  <si>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</si>
  <si>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</si>
  <si>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</si>
  <si>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</si>
  <si>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</si>
  <si>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</si>
  <si>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</si>
  <si>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</si>
  <si>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</si>
  <si>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</si>
  <si>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</si>
  <si>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</si>
  <si>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</si>
  <si>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</si>
  <si>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</si>
  <si>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</si>
  <si>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</si>
  <si>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</si>
  <si>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</si>
  <si>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</si>
  <si>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</si>
  <si>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</si>
  <si>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</si>
  <si>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</si>
  <si>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</si>
  <si>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</si>
  <si>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</si>
  <si>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</si>
  <si>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</si>
  <si>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</si>
  <si>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</si>
  <si>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</si>
  <si>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</si>
  <si>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</si>
  <si>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</si>
  <si>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</si>
  <si>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</si>
  <si>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</si>
  <si>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</si>
  <si>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</si>
  <si>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</si>
  <si>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</si>
  <si>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</si>
  <si>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</si>
  <si>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</si>
  <si>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</si>
  <si>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</si>
  <si>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</si>
  <si>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</si>
  <si>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</si>
  <si>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</si>
  <si>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</si>
  <si>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</si>
  <si>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</si>
  <si>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</si>
  <si>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</si>
  <si>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</si>
  <si>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</si>
  <si>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</si>
  <si>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</si>
  <si>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</si>
  <si>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</si>
  <si>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</si>
  <si>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</si>
  <si>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</si>
  <si>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</si>
  <si>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</si>
  <si>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</si>
  <si>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</si>
  <si>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</si>
  <si>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</si>
  <si>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</si>
  <si>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</si>
  <si>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</si>
  <si>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</si>
  <si>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</si>
  <si>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</si>
  <si>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</si>
  <si>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</si>
  <si>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</si>
  <si>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</si>
  <si>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</si>
  <si>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</si>
  <si>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</si>
  <si>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</si>
  <si>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</si>
  <si>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</si>
  <si>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</si>
  <si>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</si>
  <si>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</si>
  <si>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</si>
  <si>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</si>
  <si>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</si>
  <si>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</si>
  <si>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</si>
  <si>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</si>
  <si>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</si>
  <si>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</si>
  <si>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</si>
  <si>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</si>
  <si>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</si>
  <si>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</si>
  <si>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</si>
  <si>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</si>
  <si>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</si>
  <si>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</si>
  <si>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</si>
  <si>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</si>
  <si>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</si>
  <si>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</si>
  <si>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</si>
  <si>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</si>
  <si>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</si>
  <si>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</si>
  <si>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</si>
  <si>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</si>
  <si>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</si>
  <si>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</si>
  <si>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</si>
  <si>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</si>
  <si>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</si>
  <si>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</si>
  <si>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</si>
  <si>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</si>
  <si>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</si>
  <si>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</si>
  <si>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</si>
  <si>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</si>
  <si>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</si>
  <si>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</si>
  <si>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</si>
  <si>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</si>
  <si>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</si>
  <si>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</si>
  <si>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</si>
  <si>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</si>
  <si>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</si>
  <si>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</si>
  <si>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</si>
  <si>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</si>
  <si>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</si>
  <si>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</si>
  <si>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</si>
  <si>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</si>
  <si>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</si>
  <si>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</si>
  <si>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</si>
  <si>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</si>
  <si>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</si>
  <si>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</si>
  <si>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</si>
  <si>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</si>
  <si>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</si>
  <si>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</si>
  <si>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</si>
  <si>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</si>
  <si>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</si>
  <si>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</si>
  <si>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</si>
  <si>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</si>
  <si>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</si>
  <si>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</si>
  <si>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</si>
  <si>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</si>
  <si>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</si>
  <si>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</si>
  <si>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</si>
  <si>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</si>
  <si>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</si>
  <si>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</si>
  <si>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</si>
  <si>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</si>
  <si>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</si>
  <si>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</si>
  <si>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</si>
  <si>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</si>
  <si>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</si>
  <si>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</si>
  <si>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</si>
  <si>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</si>
  <si>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</si>
  <si>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</si>
  <si>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</si>
  <si>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</si>
  <si>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</si>
  <si>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</si>
  <si>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</si>
  <si>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</si>
  <si>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</si>
  <si>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</si>
  <si>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</si>
  <si>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</si>
  <si>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</si>
  <si>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</si>
  <si>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</si>
  <si>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</si>
  <si>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</si>
  <si>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</si>
  <si>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</si>
  <si>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</si>
  <si>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</si>
  <si>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</si>
  <si>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</si>
  <si>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</si>
  <si>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</si>
  <si>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</si>
  <si>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</si>
  <si>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</si>
  <si>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</si>
  <si>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</si>
  <si>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</si>
  <si>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</si>
  <si>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</si>
  <si>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</si>
  <si>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</si>
  <si>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</si>
  <si>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</si>
  <si>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</si>
  <si>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</si>
  <si>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</si>
  <si>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</si>
  <si>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</si>
  <si>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</si>
  <si>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</si>
  <si>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</si>
  <si>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</si>
  <si>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</si>
  <si>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</si>
  <si>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</si>
  <si>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</si>
  <si>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</si>
  <si>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</si>
  <si>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</si>
  <si>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</si>
  <si>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</si>
  <si>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</si>
  <si>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</si>
  <si>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</si>
  <si>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</si>
  <si>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</si>
  <si>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</si>
  <si>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</si>
  <si>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</si>
  <si>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</si>
  <si>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</si>
  <si>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</si>
  <si>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</si>
  <si>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</si>
  <si>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</si>
  <si>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</si>
  <si>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</si>
  <si>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</si>
  <si>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</si>
  <si>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</si>
  <si>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</si>
  <si>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</si>
  <si>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</si>
  <si>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</si>
  <si>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</si>
  <si>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</si>
  <si>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</si>
  <si>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</si>
  <si>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</si>
  <si>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</si>
  <si>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</si>
  <si>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</si>
  <si>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</si>
  <si>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</si>
  <si>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</si>
  <si>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</si>
  <si>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</si>
  <si>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</si>
  <si>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</si>
  <si>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</si>
  <si>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</si>
  <si>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</si>
  <si>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</si>
  <si>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</si>
  <si>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</si>
  <si>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</si>
  <si>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</si>
  <si>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</si>
  <si>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</si>
  <si>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</si>
  <si>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</si>
  <si>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</si>
  <si>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</si>
  <si>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</si>
  <si>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</si>
  <si>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</si>
  <si>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</si>
  <si>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</si>
  <si>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</si>
  <si>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</si>
  <si>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</si>
  <si>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</si>
  <si>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</si>
  <si>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</si>
  <si>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</si>
  <si>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</si>
  <si>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</si>
  <si>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</si>
  <si>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</si>
  <si>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</si>
  <si>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</si>
  <si>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</si>
  <si>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</si>
  <si>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</si>
  <si>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</si>
  <si>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</si>
  <si>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</si>
  <si>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</si>
  <si>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</si>
  <si>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</si>
  <si>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</si>
  <si>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</si>
  <si>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</si>
  <si>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</si>
  <si>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</si>
  <si>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</si>
  <si>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</si>
  <si>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</si>
  <si>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</si>
  <si>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</si>
  <si>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</si>
  <si>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</si>
  <si>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</si>
  <si>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</si>
  <si>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</si>
  <si>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</si>
  <si>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</si>
  <si>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</si>
  <si>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</si>
  <si>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</si>
  <si>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</si>
  <si>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</si>
  <si>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</si>
  <si>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</si>
  <si>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</si>
  <si>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</si>
  <si>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</si>
  <si>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</si>
  <si>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</si>
  <si>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</si>
  <si>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</si>
  <si>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</si>
  <si>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</si>
  <si>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</si>
  <si>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</si>
  <si>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</si>
  <si>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</si>
  <si>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</si>
  <si>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</si>
  <si>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</si>
  <si>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</si>
  <si>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</si>
  <si>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</si>
  <si>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</si>
  <si>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</si>
  <si>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</si>
  <si>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</si>
  <si>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</si>
  <si>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</si>
  <si>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</si>
  <si>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</si>
  <si>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</si>
  <si>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</si>
  <si>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</si>
  <si>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</si>
  <si>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</si>
  <si>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</si>
  <si>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</si>
  <si>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</si>
  <si>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</si>
  <si>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</si>
  <si>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</si>
  <si>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</si>
  <si>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</si>
  <si>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</si>
  <si>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</si>
  <si>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</si>
  <si>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</si>
  <si>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</si>
  <si>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</si>
  <si>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</si>
  <si>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</si>
  <si>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</si>
  <si>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</si>
  <si>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</si>
  <si>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</si>
  <si>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</si>
  <si>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</si>
  <si>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</si>
  <si>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</si>
  <si>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</si>
  <si>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</si>
  <si>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</si>
  <si>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</si>
  <si>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</si>
  <si>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</si>
  <si>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</si>
  <si>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</si>
  <si>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</si>
  <si>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</si>
  <si>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</si>
  <si>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</si>
  <si>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</si>
  <si>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</si>
  <si>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</si>
  <si>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</si>
  <si>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</si>
  <si>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</si>
  <si>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</si>
  <si>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</si>
  <si>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</si>
  <si>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</si>
  <si>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</si>
  <si>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</si>
  <si>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</si>
  <si>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</si>
  <si>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</si>
  <si>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</si>
  <si>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</si>
  <si>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</si>
  <si>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</si>
  <si>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</si>
  <si>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</si>
  <si>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</si>
  <si>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</si>
  <si>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</si>
  <si>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</si>
  <si>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</si>
  <si>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</si>
  <si>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</si>
  <si>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</si>
  <si>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</si>
  <si>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</si>
  <si>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</si>
  <si>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</si>
  <si>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</si>
  <si>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</si>
  <si>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</si>
  <si>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</si>
  <si>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</si>
  <si>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</si>
  <si>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</si>
  <si>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</si>
  <si>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</si>
  <si>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</si>
  <si>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</si>
  <si>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</si>
  <si>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</si>
  <si>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</si>
  <si>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</si>
  <si>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</si>
  <si>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</si>
  <si>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</si>
  <si>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</si>
  <si>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</si>
  <si>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</si>
  <si>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</si>
  <si>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</si>
  <si>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</si>
  <si>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</si>
  <si>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</si>
  <si>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</si>
  <si>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</si>
  <si>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</si>
  <si>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</si>
  <si>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</si>
  <si>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</si>
  <si>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</si>
  <si>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</si>
  <si>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</si>
  <si>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</si>
  <si>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</si>
  <si>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</si>
  <si>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</si>
  <si>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</si>
  <si>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</si>
  <si>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</si>
  <si>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</si>
  <si>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</si>
  <si>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</si>
  <si>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</si>
  <si>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</si>
  <si>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</si>
  <si>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</si>
  <si>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</si>
  <si>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</si>
  <si>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</si>
  <si>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</si>
  <si>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</si>
  <si>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</si>
  <si>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</si>
  <si>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</si>
  <si>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</si>
  <si>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</si>
  <si>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</si>
  <si>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</si>
  <si>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</si>
  <si>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</si>
  <si>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</si>
  <si>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</si>
  <si>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</si>
  <si>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</si>
  <si>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</si>
  <si>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</si>
  <si>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</si>
  <si>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</si>
  <si>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</si>
  <si>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</si>
  <si>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</si>
  <si>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</si>
  <si>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</si>
  <si>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</si>
  <si>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</si>
  <si>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</si>
  <si>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</si>
  <si>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</si>
  <si>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</si>
  <si>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</si>
  <si>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</si>
  <si>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</si>
  <si>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</si>
  <si>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</si>
  <si>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</si>
  <si>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</si>
  <si>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</si>
  <si>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</si>
  <si>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</si>
  <si>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</si>
  <si>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</si>
  <si>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</si>
  <si>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</si>
  <si>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</si>
  <si>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</si>
  <si>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</si>
  <si>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</si>
  <si>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</si>
  <si>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</si>
  <si>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</si>
  <si>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</si>
  <si>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</si>
  <si>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</si>
  <si>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</si>
  <si>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</si>
  <si>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</si>
  <si>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</si>
  <si>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</si>
  <si>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</si>
  <si>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</si>
  <si>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</si>
  <si>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</si>
  <si>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</si>
  <si>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</si>
  <si>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</si>
  <si>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</si>
  <si>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</si>
  <si>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</si>
  <si>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</si>
  <si>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</si>
  <si>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</si>
  <si>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</si>
  <si>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</si>
  <si>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</si>
  <si>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</si>
  <si>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</si>
  <si>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</si>
  <si>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</si>
  <si>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</si>
  <si>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</si>
  <si>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</si>
  <si>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</si>
  <si>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</si>
  <si>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</si>
  <si>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</si>
  <si>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</si>
  <si>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</si>
  <si>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</si>
  <si>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</si>
  <si>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</si>
  <si>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</si>
  <si>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</si>
  <si>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</si>
  <si>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</si>
  <si>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</si>
  <si>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</si>
  <si>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</si>
  <si>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</si>
  <si>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</si>
  <si>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</si>
  <si>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</si>
  <si>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</si>
  <si>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</si>
  <si>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</si>
  <si>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</si>
  <si>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</si>
  <si>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</si>
  <si>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</si>
  <si>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</si>
  <si>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</si>
  <si>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</si>
  <si>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</si>
  <si>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</si>
  <si>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</si>
  <si>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</si>
  <si>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</si>
  <si>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</si>
  <si>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</si>
  <si>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</si>
  <si>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</si>
  <si>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</si>
  <si>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</si>
  <si>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</si>
  <si>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</si>
  <si>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</si>
  <si>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</si>
  <si>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</si>
  <si>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</si>
  <si>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</si>
  <si>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</si>
  <si>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</si>
  <si>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</si>
  <si>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</si>
  <si>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</si>
  <si>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</si>
  <si>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</si>
  <si>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</si>
  <si>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</si>
  <si>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</si>
  <si>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</si>
  <si>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</si>
  <si>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</si>
  <si>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</si>
  <si>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</si>
  <si>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</si>
  <si>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</si>
  <si>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</si>
  <si>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</si>
  <si>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</si>
  <si>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</si>
  <si>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</si>
  <si>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</si>
  <si>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</si>
  <si>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</si>
  <si>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</si>
  <si>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</si>
  <si>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</si>
  <si>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</si>
  <si>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</si>
  <si>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</si>
  <si>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</si>
  <si>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</si>
  <si>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</si>
  <si>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</si>
  <si>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</si>
  <si>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</si>
  <si>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</si>
  <si>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</si>
  <si>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</si>
  <si>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</si>
  <si>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</si>
  <si>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</si>
  <si>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</si>
  <si>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</si>
  <si>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</si>
  <si>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</si>
  <si>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</si>
  <si>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</si>
  <si>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</si>
  <si>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</si>
  <si>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</si>
  <si>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</si>
  <si>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</si>
  <si>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</si>
  <si>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</si>
  <si>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</si>
  <si>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</si>
  <si>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</si>
  <si>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</si>
  <si>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</si>
  <si>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</si>
  <si>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</si>
  <si>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</si>
  <si>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</si>
  <si>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</si>
  <si>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</si>
  <si>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</si>
  <si>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</si>
  <si>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</si>
  <si>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</si>
  <si>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</si>
  <si>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</si>
  <si>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</si>
  <si>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</si>
  <si>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</si>
  <si>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</si>
  <si>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</si>
  <si>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</si>
  <si>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</si>
  <si>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</si>
  <si>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</si>
  <si>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</si>
  <si>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</si>
  <si>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</si>
  <si>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</si>
  <si>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</si>
  <si>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</si>
  <si>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</si>
  <si>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</si>
  <si>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</si>
  <si>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</si>
  <si>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</si>
  <si>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</si>
  <si>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</si>
  <si>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</si>
  <si>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</si>
  <si>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</si>
  <si>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</si>
  <si>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</si>
  <si>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</si>
  <si>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</si>
  <si>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</si>
  <si>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</si>
  <si>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</si>
  <si>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</si>
  <si>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</si>
  <si>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</si>
  <si>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</si>
  <si>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</si>
  <si>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</si>
  <si>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</si>
  <si>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</si>
  <si>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</si>
  <si>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</si>
  <si>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</si>
  <si>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</si>
  <si>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</si>
  <si>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</si>
  <si>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</si>
  <si>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</si>
  <si>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</si>
  <si>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</si>
  <si>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</si>
  <si>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</si>
  <si>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</si>
  <si>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</si>
  <si>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</si>
  <si>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</si>
  <si>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</si>
  <si>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</si>
  <si>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</si>
  <si>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</si>
  <si>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</si>
  <si>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</si>
  <si>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</si>
  <si>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</si>
  <si>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</si>
  <si>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</si>
  <si>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</si>
  <si>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</si>
  <si>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</si>
  <si>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</si>
  <si>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</si>
  <si>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</si>
  <si>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</si>
  <si>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</si>
  <si>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</si>
  <si>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</si>
  <si>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</si>
  <si>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</si>
  <si>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</si>
  <si>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</si>
  <si>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</si>
  <si>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</si>
  <si>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</si>
  <si>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</si>
  <si>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</si>
  <si>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</si>
  <si>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</si>
  <si>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</si>
  <si>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</si>
  <si>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</si>
  <si>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</si>
  <si>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</si>
  <si>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</si>
  <si>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</si>
  <si>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</si>
  <si>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</si>
  <si>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</si>
  <si>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</si>
  <si>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</si>
  <si>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</si>
  <si>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</si>
  <si>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</si>
  <si>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</si>
  <si>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</si>
  <si>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</si>
  <si>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</si>
  <si>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</si>
  <si>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</si>
  <si>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</si>
  <si>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</si>
  <si>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</si>
  <si>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</si>
  <si>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</si>
  <si>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</si>
  <si>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</si>
  <si>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</si>
  <si>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</si>
  <si>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</si>
  <si>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</si>
  <si>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</si>
  <si>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</si>
  <si>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</si>
  <si>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</si>
  <si>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</si>
  <si>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</si>
  <si>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</si>
  <si>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</si>
  <si>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</si>
  <si>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</si>
  <si>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</si>
  <si>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</si>
  <si>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</si>
  <si>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</si>
  <si>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</si>
  <si>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</si>
  <si>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</si>
  <si>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</si>
  <si>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</si>
  <si>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</si>
  <si>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</si>
  <si>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</si>
  <si>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</si>
  <si>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</si>
  <si>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</si>
  <si>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</si>
  <si>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</si>
  <si>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</si>
  <si>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</si>
  <si>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</si>
  <si>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</si>
  <si>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</si>
  <si>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</si>
  <si>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</si>
  <si>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</si>
  <si>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</si>
  <si>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</si>
  <si>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</si>
  <si>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</si>
  <si>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</si>
  <si>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</si>
  <si>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</si>
  <si>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</si>
  <si>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</si>
  <si>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</si>
  <si>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</si>
  <si>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</si>
  <si>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</si>
  <si>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</si>
  <si>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</si>
  <si>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</si>
  <si>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</si>
  <si>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</si>
  <si>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</si>
  <si>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</si>
  <si>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</si>
  <si>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</si>
  <si>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</si>
  <si>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</si>
  <si>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</si>
  <si>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</si>
  <si>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</si>
  <si>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</si>
  <si>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</si>
  <si>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</si>
  <si>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</si>
  <si>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</si>
  <si>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</si>
  <si>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</si>
  <si>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</si>
  <si>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</si>
  <si>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</si>
  <si>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</si>
  <si>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</si>
  <si>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</si>
  <si>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</si>
  <si>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</si>
  <si>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</si>
  <si>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</si>
  <si>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</si>
  <si>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</si>
  <si>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</si>
  <si>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</si>
  <si>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</si>
  <si>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</si>
  <si>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</si>
  <si>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</si>
  <si>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</si>
  <si>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</si>
  <si>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</si>
  <si>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</si>
  <si>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</si>
  <si>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</si>
  <si>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</si>
  <si>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</si>
  <si>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</si>
  <si>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</si>
  <si>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</si>
  <si>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</si>
  <si>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</si>
  <si>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</si>
  <si>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</si>
  <si>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</si>
  <si>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</si>
  <si>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</si>
  <si>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</si>
  <si>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</si>
  <si>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</si>
  <si>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</si>
  <si>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</si>
  <si>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</si>
  <si>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</si>
  <si>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</si>
  <si>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</si>
  <si>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</si>
  <si>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</si>
  <si>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</si>
  <si>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</si>
  <si>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</si>
  <si>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</si>
  <si>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</si>
  <si>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</si>
  <si>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</si>
  <si>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</si>
  <si>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</si>
  <si>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</si>
  <si>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</si>
  <si>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</si>
  <si>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</si>
  <si>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</si>
  <si>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</si>
  <si>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</si>
  <si>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</si>
  <si>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</si>
  <si>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</si>
  <si>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</si>
  <si>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</si>
  <si>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</si>
  <si>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</si>
  <si>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</si>
  <si>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</si>
  <si>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</si>
  <si>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</si>
  <si>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</si>
  <si>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</si>
  <si>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</si>
  <si>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</si>
  <si>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</si>
  <si>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</si>
  <si>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</si>
  <si>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</si>
  <si>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</si>
  <si>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</si>
  <si>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</si>
  <si>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</si>
  <si>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</si>
  <si>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</si>
  <si>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</si>
  <si>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</si>
  <si>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</si>
  <si>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</si>
  <si>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</si>
  <si>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</si>
  <si>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</si>
  <si>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</si>
  <si>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</si>
  <si>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</si>
  <si>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</si>
  <si>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</si>
  <si>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</si>
  <si>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</si>
  <si>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</si>
  <si>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</si>
  <si>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</si>
  <si>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</si>
  <si>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</si>
  <si>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</si>
  <si>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</si>
  <si>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</si>
  <si>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</si>
  <si>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</si>
  <si>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</si>
  <si>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</si>
  <si>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</si>
  <si>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</si>
  <si>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</si>
  <si>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</si>
  <si>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</si>
  <si>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</si>
  <si>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</si>
  <si>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</si>
  <si>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</si>
  <si>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</si>
  <si>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</si>
  <si>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</si>
  <si>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</si>
  <si>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</si>
  <si>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</si>
  <si>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</si>
  <si>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</si>
  <si>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</si>
  <si>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</si>
  <si>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</si>
  <si>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</si>
  <si>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</si>
  <si>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</si>
  <si>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</si>
  <si>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</si>
  <si>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</si>
  <si>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</si>
  <si>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</si>
  <si>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</si>
  <si>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</si>
  <si>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</si>
  <si>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</si>
  <si>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</si>
  <si>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</si>
  <si>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</si>
  <si>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</si>
  <si>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</si>
  <si>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</si>
  <si>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</si>
  <si>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</si>
  <si>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</si>
  <si>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</si>
  <si>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</si>
  <si>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</si>
  <si>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</si>
  <si>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</si>
  <si>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</si>
  <si>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</si>
  <si>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</si>
  <si>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</si>
  <si>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</si>
  <si>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</si>
  <si>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</si>
  <si>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</si>
  <si>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</si>
  <si>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</si>
  <si>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</si>
  <si>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</si>
  <si>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</si>
  <si>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</si>
  <si>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</si>
  <si>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</si>
  <si>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</si>
  <si>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</si>
  <si>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</si>
  <si>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</si>
  <si>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</si>
  <si>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</si>
  <si>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</si>
  <si>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</si>
  <si>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</si>
  <si>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</si>
  <si>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</si>
  <si>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</si>
  <si>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</si>
  <si>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</si>
  <si>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</si>
  <si>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</si>
  <si>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</si>
  <si>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</si>
  <si>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</si>
  <si>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</si>
  <si>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</si>
  <si>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</si>
  <si>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</si>
  <si>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</si>
  <si>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</si>
  <si>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</si>
  <si>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</si>
  <si>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</si>
  <si>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</si>
  <si>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</si>
  <si>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</si>
  <si>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</si>
  <si>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</si>
  <si>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</si>
  <si>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</si>
  <si>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</si>
  <si>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</si>
  <si>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</si>
  <si>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</si>
  <si>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</si>
  <si>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</si>
  <si>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</si>
  <si>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</si>
  <si>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</si>
  <si>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</si>
  <si>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</si>
  <si>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</si>
  <si>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</si>
  <si>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</si>
  <si>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</si>
  <si>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</si>
  <si>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</si>
  <si>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</si>
  <si>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</si>
  <si>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</si>
  <si>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</si>
  <si>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</si>
  <si>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</si>
  <si>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</si>
  <si>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</si>
  <si>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</si>
  <si>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</si>
  <si>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</si>
  <si>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</si>
  <si>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</si>
  <si>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</si>
  <si>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</si>
  <si>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</si>
  <si>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</si>
  <si>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</si>
  <si>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</si>
  <si>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</si>
  <si>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</si>
  <si>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</si>
  <si>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</si>
  <si>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</si>
  <si>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</si>
  <si>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</si>
  <si>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</si>
  <si>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</si>
  <si>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</si>
  <si>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</si>
  <si>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</si>
  <si>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</si>
  <si>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</si>
  <si>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</si>
  <si>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</si>
  <si>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</si>
  <si>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</si>
  <si>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</si>
  <si>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</si>
  <si>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</si>
  <si>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</si>
  <si>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</si>
  <si>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</si>
  <si>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</si>
  <si>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</si>
  <si>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</si>
  <si>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</si>
  <si>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</si>
  <si>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</si>
  <si>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</si>
  <si>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</si>
  <si>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</si>
  <si>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</si>
  <si>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</si>
  <si>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</si>
  <si>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</si>
  <si>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</si>
  <si>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</si>
  <si>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</si>
  <si>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</si>
  <si>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</si>
  <si>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</si>
  <si>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</si>
  <si>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</si>
  <si>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</si>
  <si>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</si>
  <si>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</si>
  <si>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</si>
  <si>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</si>
  <si>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</si>
  <si>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</si>
  <si>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</si>
  <si>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</si>
  <si>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</si>
  <si>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</si>
  <si>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</si>
  <si>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</si>
  <si>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</si>
  <si>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</si>
  <si>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</si>
  <si>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</si>
  <si>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</si>
  <si>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</si>
  <si>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</si>
  <si>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</si>
  <si>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</si>
  <si>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</si>
  <si>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</si>
  <si>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</si>
  <si>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</si>
  <si>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</si>
  <si>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</si>
  <si>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</si>
  <si>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</si>
  <si>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</si>
  <si>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</si>
  <si>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</si>
  <si>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</si>
  <si>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</si>
  <si>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</si>
  <si>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</si>
  <si>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</si>
  <si>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</si>
  <si>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</si>
  <si>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</si>
  <si>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</si>
  <si>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</si>
  <si>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</si>
  <si>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</si>
  <si>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</si>
  <si>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</si>
  <si>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</si>
  <si>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</si>
  <si>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</si>
  <si>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</si>
  <si>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</si>
  <si>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</si>
  <si>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</si>
  <si>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</si>
  <si>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</si>
  <si>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</si>
  <si>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</si>
  <si>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</si>
  <si>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</si>
  <si>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</si>
  <si>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</si>
  <si>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</si>
  <si>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</si>
  <si>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</si>
  <si>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</si>
  <si>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</si>
  <si>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</si>
  <si>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</si>
  <si>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</si>
  <si>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</si>
  <si>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</si>
  <si>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</si>
  <si>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</si>
  <si>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</si>
  <si>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</si>
  <si>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</si>
  <si>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</si>
  <si>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</si>
  <si>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</si>
  <si>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</si>
  <si>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</si>
  <si>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</si>
  <si>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</si>
  <si>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</si>
  <si>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</si>
  <si>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</si>
  <si>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</si>
  <si>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</si>
  <si>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</si>
  <si>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</si>
  <si>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</si>
  <si>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</si>
  <si>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</si>
  <si>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</si>
  <si>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</si>
  <si>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</si>
  <si>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</si>
  <si>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</si>
  <si>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</si>
  <si>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</si>
  <si>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</si>
  <si>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</si>
  <si>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</si>
  <si>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</si>
  <si>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</si>
  <si>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</si>
  <si>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</si>
  <si>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</si>
  <si>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</si>
  <si>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</si>
  <si>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</si>
  <si>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</si>
  <si>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</si>
  <si>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</si>
  <si>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</si>
  <si>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</si>
  <si>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</si>
  <si>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</si>
  <si>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</si>
  <si>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</si>
  <si>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</si>
  <si>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</si>
  <si>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</si>
  <si>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</si>
  <si>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</si>
  <si>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</si>
  <si>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</si>
  <si>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</si>
  <si>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</si>
  <si>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</si>
  <si>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</si>
  <si>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</si>
  <si>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</si>
  <si>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</si>
  <si>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</si>
  <si>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</si>
  <si>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</si>
  <si>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</si>
  <si>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</si>
  <si>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</si>
  <si>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</si>
  <si>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</si>
  <si>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</si>
  <si>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</si>
  <si>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</si>
  <si>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</si>
  <si>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</si>
  <si>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</si>
  <si>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</si>
  <si>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</si>
  <si>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</si>
  <si>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</si>
  <si>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</si>
  <si>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</si>
  <si>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</si>
  <si>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</si>
  <si>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</si>
  <si>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</si>
  <si>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</si>
  <si>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</si>
  <si>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</si>
  <si>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</si>
  <si>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</si>
  <si>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</si>
  <si>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</si>
  <si>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</si>
  <si>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</si>
  <si>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</si>
  <si>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</si>
  <si>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</si>
  <si>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</si>
  <si>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</si>
  <si>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</si>
  <si>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</si>
  <si>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</si>
  <si>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</si>
  <si>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</si>
  <si>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</si>
  <si>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</si>
  <si>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</si>
  <si>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</si>
  <si>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</si>
  <si>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</si>
  <si>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</si>
  <si>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</si>
  <si>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</si>
  <si>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</si>
  <si>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</si>
  <si>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</si>
  <si>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</si>
  <si>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</si>
  <si>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</si>
  <si>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</si>
  <si>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</si>
  <si>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</si>
  <si>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</si>
  <si>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</si>
  <si>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</si>
  <si>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</si>
  <si>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</si>
  <si>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</si>
  <si>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</si>
  <si>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</si>
  <si>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</si>
  <si>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</si>
  <si>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</si>
  <si>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</si>
  <si>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</si>
  <si>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</si>
  <si>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</si>
  <si>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</si>
  <si>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</si>
  <si>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</si>
  <si>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</si>
  <si>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</si>
  <si>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</si>
  <si>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</si>
  <si>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</si>
  <si>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</si>
  <si>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</si>
  <si>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</si>
  <si>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</si>
  <si>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</si>
  <si>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</si>
  <si>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</si>
  <si>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</si>
  <si>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</si>
  <si>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</si>
  <si>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</si>
  <si>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</si>
  <si>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</si>
  <si>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</si>
  <si>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</si>
  <si>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</si>
  <si>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</si>
  <si>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</si>
  <si>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</si>
  <si>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</si>
  <si>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</si>
  <si>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</si>
  <si>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</si>
  <si>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</si>
  <si>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</si>
  <si>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</si>
  <si>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</si>
  <si>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</si>
  <si>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</si>
  <si>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</si>
  <si>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</si>
  <si>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</si>
  <si>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</si>
  <si>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</si>
  <si>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</si>
  <si>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</si>
  <si>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</si>
  <si>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</si>
  <si>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</si>
  <si>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</si>
  <si>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</si>
  <si>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</si>
  <si>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</si>
  <si>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</si>
  <si>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</si>
  <si>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</si>
  <si>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</si>
  <si>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</si>
  <si>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</si>
  <si>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</si>
  <si>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</si>
  <si>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</si>
  <si>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</si>
  <si>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</si>
  <si>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</si>
  <si>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</si>
  <si>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</si>
  <si>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</si>
  <si>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</si>
  <si>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</si>
  <si>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</si>
  <si>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</si>
  <si>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</si>
  <si>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</si>
  <si>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</si>
  <si>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</si>
  <si>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</si>
  <si>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</si>
  <si>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</si>
  <si>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</si>
  <si>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</si>
  <si>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</si>
  <si>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</si>
  <si>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</si>
  <si>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</si>
  <si>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</si>
  <si>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</si>
  <si>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</si>
  <si>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</si>
  <si>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</si>
  <si>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</si>
  <si>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</si>
  <si>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</si>
  <si>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</si>
  <si>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</si>
  <si>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</si>
  <si>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</si>
  <si>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</si>
  <si>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</si>
  <si>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</si>
  <si>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</si>
  <si>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</si>
  <si>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</si>
  <si>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</si>
  <si>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</si>
  <si>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</si>
  <si>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</si>
  <si>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</si>
  <si>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</si>
  <si>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</si>
  <si>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</si>
  <si>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</si>
  <si>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</si>
  <si>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</si>
  <si>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</si>
  <si>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</si>
  <si>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</si>
  <si>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</si>
  <si>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</si>
  <si>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</si>
  <si>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</si>
  <si>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</si>
  <si>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</si>
  <si>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</si>
  <si>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</si>
  <si>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</si>
  <si>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</si>
  <si>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</si>
  <si>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</si>
  <si>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</si>
  <si>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</si>
  <si>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</si>
  <si>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</si>
  <si>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</si>
  <si>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</si>
  <si>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</si>
  <si>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</si>
  <si>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</si>
  <si>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</si>
  <si>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</si>
  <si>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</si>
  <si>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</si>
  <si>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</si>
  <si>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</si>
  <si>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</si>
  <si>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</si>
  <si>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</si>
  <si>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</si>
  <si>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</si>
  <si>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</si>
  <si>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</si>
  <si>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</si>
  <si>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</si>
  <si>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</si>
  <si>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</si>
  <si>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</si>
  <si>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</si>
  <si>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</si>
  <si>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</si>
  <si>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</si>
  <si>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</si>
  <si>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</si>
  <si>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</si>
  <si>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</si>
  <si>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</si>
  <si>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</si>
  <si>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</si>
  <si>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</si>
  <si>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</si>
  <si>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</si>
  <si>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</si>
  <si>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</si>
  <si>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</si>
  <si>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</si>
  <si>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</si>
  <si>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</si>
  <si>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</si>
  <si>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</si>
  <si>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</si>
  <si>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</si>
  <si>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</si>
  <si>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</si>
  <si>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</si>
  <si>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</si>
  <si>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</si>
  <si>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</si>
  <si>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</si>
  <si>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</si>
  <si>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</si>
  <si>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</si>
  <si>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</si>
  <si>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</si>
  <si>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</si>
  <si>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</si>
  <si>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</si>
  <si>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</si>
  <si>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</si>
  <si>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</si>
  <si>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</si>
  <si>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</si>
  <si>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</si>
  <si>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</si>
  <si>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</si>
  <si>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</si>
  <si>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</si>
  <si>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</si>
  <si>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</si>
  <si>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</si>
  <si>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</si>
  <si>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</si>
  <si>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</si>
  <si>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</si>
  <si>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</si>
  <si>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</si>
  <si>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</si>
  <si>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</si>
  <si>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</si>
  <si>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</si>
  <si>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</si>
  <si>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</si>
  <si>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</si>
  <si>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</si>
  <si>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</si>
  <si>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</si>
  <si>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</si>
  <si>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</si>
  <si>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</si>
  <si>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</si>
  <si>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</si>
  <si>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</si>
  <si>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</si>
  <si>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</si>
  <si>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</si>
  <si>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</si>
  <si>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</si>
  <si>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</si>
  <si>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</si>
  <si>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</si>
  <si>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</si>
  <si>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</si>
  <si>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</si>
  <si>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</si>
  <si>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</si>
  <si>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</si>
  <si>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</si>
  <si>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</si>
  <si>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</si>
  <si>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</si>
  <si>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</si>
  <si>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</si>
  <si>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</si>
  <si>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</si>
  <si>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</si>
  <si>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</si>
  <si>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</si>
  <si>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</si>
  <si>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</si>
  <si>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</si>
  <si>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</si>
  <si>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</si>
  <si>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</si>
  <si>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</si>
  <si>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</si>
  <si>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</si>
  <si>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</si>
  <si>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</si>
  <si>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</si>
  <si>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</si>
  <si>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</si>
  <si>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</si>
  <si>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</si>
  <si>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</si>
  <si>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</si>
  <si>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</si>
  <si>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</si>
  <si>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</si>
  <si>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</si>
  <si>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</si>
  <si>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</si>
  <si>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</si>
  <si>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</si>
  <si>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</si>
  <si>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</si>
  <si>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</si>
  <si>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</si>
  <si>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</si>
  <si>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</si>
  <si>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</si>
  <si>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</si>
  <si>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</si>
  <si>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</si>
  <si>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</si>
  <si>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</si>
  <si>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</si>
  <si>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</si>
  <si>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</si>
  <si>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</si>
  <si>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</si>
  <si>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</si>
  <si>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</si>
  <si>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</si>
  <si>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</si>
  <si>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</si>
  <si>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</si>
  <si>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</si>
  <si>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</si>
  <si>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</si>
  <si>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</si>
  <si>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</si>
  <si>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</si>
  <si>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</si>
  <si>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</si>
  <si>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</si>
  <si>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</si>
  <si>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</si>
  <si>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</si>
  <si>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</si>
  <si>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</si>
  <si>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</si>
  <si>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</si>
  <si>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</si>
  <si>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</si>
  <si>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</si>
  <si>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</si>
  <si>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</si>
  <si>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</si>
  <si>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</si>
  <si>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</si>
  <si>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</si>
  <si>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</si>
  <si>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</si>
  <si>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</si>
  <si>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</si>
  <si>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</si>
  <si>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</si>
  <si>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</si>
  <si>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</si>
  <si>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</si>
  <si>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</si>
  <si>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</si>
  <si>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</si>
  <si>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</si>
  <si>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</si>
  <si>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</si>
  <si>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</si>
  <si>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</si>
  <si>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</si>
  <si>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</si>
  <si>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</si>
  <si>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</si>
  <si>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</si>
  <si>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</si>
  <si>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</si>
  <si>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</si>
  <si>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</si>
  <si>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</si>
  <si>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</si>
  <si>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</si>
  <si>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</si>
  <si>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</si>
  <si>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</si>
  <si>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</si>
  <si>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</si>
  <si>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</si>
  <si>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</si>
  <si>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</si>
  <si>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</si>
  <si>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</si>
  <si>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</si>
  <si>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</si>
  <si>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</si>
  <si>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</si>
  <si>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</si>
  <si>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</si>
  <si>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</si>
  <si>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</si>
  <si>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</si>
  <si>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</si>
  <si>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</si>
  <si>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</si>
  <si>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</si>
  <si>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</si>
  <si>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</si>
  <si>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</si>
  <si>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</si>
  <si>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</si>
  <si>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</si>
  <si>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</si>
  <si>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</si>
  <si>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</si>
  <si>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</si>
  <si>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</si>
  <si>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</si>
  <si>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</si>
  <si>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</si>
  <si>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</si>
  <si>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</si>
  <si>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</si>
  <si>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</si>
  <si>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</si>
  <si>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</si>
  <si>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</si>
  <si>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</si>
  <si>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</si>
  <si>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</si>
  <si>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</si>
  <si>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</si>
  <si>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</si>
  <si>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</si>
  <si>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</si>
  <si>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</si>
  <si>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</si>
  <si>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</si>
  <si>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</si>
  <si>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</si>
  <si>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</si>
  <si>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</si>
  <si>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</si>
  <si>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</si>
  <si>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</si>
  <si>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</si>
  <si>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</si>
  <si>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</si>
  <si>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</si>
  <si>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</si>
  <si>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</si>
  <si>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</si>
  <si>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</si>
  <si>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</si>
  <si>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</si>
  <si>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</si>
  <si>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</si>
  <si>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</si>
  <si>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</si>
  <si>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</si>
  <si>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</si>
  <si>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</si>
  <si>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</si>
  <si>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</si>
  <si>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</si>
  <si>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</si>
  <si>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</si>
  <si>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</si>
  <si>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</si>
  <si>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</si>
  <si>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</si>
  <si>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</si>
  <si>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</si>
  <si>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</si>
  <si>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</si>
  <si>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</si>
  <si>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</si>
  <si>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</si>
  <si>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</si>
  <si>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</si>
  <si>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</si>
  <si>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</si>
  <si>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</si>
  <si>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</si>
  <si>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</si>
  <si>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</si>
  <si>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</si>
  <si>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</si>
  <si>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</si>
  <si>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</si>
  <si>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</si>
  <si>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</si>
  <si>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</si>
  <si>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</si>
  <si>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</si>
  <si>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</si>
  <si>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</si>
  <si>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</si>
  <si>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</si>
  <si>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</si>
  <si>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</si>
  <si>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</si>
  <si>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</si>
  <si>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</si>
  <si>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</si>
  <si>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</si>
  <si>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</si>
  <si>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</si>
  <si>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</si>
  <si>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</si>
  <si>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</si>
  <si>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</si>
  <si>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</si>
  <si>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</si>
  <si>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</si>
  <si>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</si>
  <si>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</si>
  <si>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</si>
  <si>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</si>
  <si>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</si>
  <si>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</si>
  <si>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</si>
  <si>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</si>
  <si>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</si>
  <si>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</si>
  <si>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</si>
  <si>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</si>
  <si>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</si>
  <si>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</si>
  <si>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</si>
  <si>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</si>
  <si>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</si>
  <si>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</si>
  <si>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</si>
  <si>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</si>
  <si>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</si>
  <si>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</si>
  <si>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</si>
  <si>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</si>
  <si>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</si>
  <si>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</si>
  <si>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</si>
  <si>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</si>
  <si>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</si>
  <si>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</si>
  <si>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</si>
  <si>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</si>
  <si>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</si>
  <si>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</si>
  <si>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</si>
  <si>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</si>
  <si>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</si>
  <si>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</si>
  <si>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</si>
  <si>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</si>
  <si>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</si>
  <si>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</si>
  <si>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</si>
  <si>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</si>
  <si>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</si>
  <si>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</si>
  <si>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</si>
  <si>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</si>
  <si>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</si>
  <si>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</si>
  <si>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</si>
  <si>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</si>
  <si>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</si>
  <si>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</si>
  <si>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</si>
  <si>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</si>
  <si>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</si>
  <si>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</si>
  <si>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</si>
  <si>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</si>
  <si>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</si>
  <si>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</si>
  <si>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</si>
  <si>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</si>
  <si>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</si>
  <si>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</si>
  <si>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</si>
  <si>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</si>
  <si>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</si>
  <si>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</si>
  <si>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</si>
  <si>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</si>
  <si>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</si>
  <si>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</si>
  <si>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</si>
  <si>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</si>
  <si>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</si>
  <si>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</si>
  <si>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</si>
  <si>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</si>
  <si>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</si>
  <si>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</si>
  <si>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</si>
  <si>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</si>
  <si>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</si>
  <si>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</si>
  <si>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</si>
  <si>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</si>
  <si>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</si>
  <si>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</si>
  <si>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</si>
  <si>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</si>
  <si>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</si>
  <si>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</si>
  <si>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</si>
  <si>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</si>
  <si>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</si>
  <si>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</si>
  <si>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</si>
  <si>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</si>
  <si>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</si>
  <si>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</si>
  <si>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</si>
  <si>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</si>
  <si>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</si>
  <si>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</si>
  <si>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</si>
  <si>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</si>
  <si>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</si>
  <si>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</si>
  <si>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</si>
  <si>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</si>
  <si>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</si>
  <si>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</si>
  <si>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</si>
  <si>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</si>
  <si>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</si>
  <si>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</si>
  <si>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</si>
  <si>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</si>
  <si>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</si>
  <si>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</si>
  <si>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</si>
  <si>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</si>
  <si>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</si>
  <si>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</si>
  <si>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</si>
  <si>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</si>
  <si>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</si>
  <si>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</si>
  <si>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</si>
  <si>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</si>
  <si>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</si>
  <si>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</si>
  <si>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</si>
  <si>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</si>
  <si>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</si>
  <si>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</si>
  <si>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</si>
  <si>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</si>
  <si>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</si>
  <si>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</si>
  <si>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</si>
  <si>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</si>
  <si>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</si>
  <si>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</si>
  <si>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</si>
  <si>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</si>
  <si>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</si>
  <si>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</si>
  <si>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</si>
  <si>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</si>
  <si>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</si>
  <si>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</si>
  <si>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</si>
  <si>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</si>
  <si>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</si>
  <si>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</si>
  <si>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</si>
  <si>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</si>
  <si>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</si>
  <si>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</si>
  <si>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</si>
  <si>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</si>
  <si>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</si>
  <si>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</si>
  <si>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</si>
  <si>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</si>
  <si>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</si>
  <si>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</si>
  <si>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</si>
  <si>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</si>
  <si>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</si>
  <si>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</si>
  <si>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</si>
  <si>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</si>
  <si>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</si>
  <si>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</si>
  <si>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</si>
  <si>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</si>
  <si>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</si>
  <si>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</si>
  <si>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</si>
  <si>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</si>
  <si>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</si>
  <si>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</si>
  <si>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</si>
  <si>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</si>
  <si>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</si>
  <si>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</si>
  <si>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</si>
  <si>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</si>
  <si>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</si>
  <si>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</si>
  <si>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</si>
  <si>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</si>
  <si>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</si>
  <si>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</si>
  <si>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</si>
  <si>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</si>
  <si>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</si>
  <si>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</si>
  <si>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</si>
  <si>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</si>
  <si>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</si>
  <si>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</si>
  <si>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</si>
  <si>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</si>
  <si>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</si>
  <si>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</si>
  <si>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</si>
  <si>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</si>
  <si>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</si>
  <si>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</si>
  <si>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</si>
  <si>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</si>
  <si>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</si>
  <si>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</si>
  <si>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</si>
  <si>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</si>
  <si>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</si>
  <si>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</si>
  <si>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</si>
  <si>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</si>
  <si>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</si>
  <si>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</si>
  <si>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</si>
  <si>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</si>
  <si>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</si>
  <si>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</si>
  <si>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</si>
  <si>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</si>
  <si>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</si>
  <si>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</si>
  <si>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</si>
  <si>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</si>
  <si>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</si>
  <si>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</si>
  <si>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</si>
  <si>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</si>
  <si>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</si>
  <si>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</si>
  <si>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</si>
  <si>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</si>
  <si>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</si>
  <si>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</si>
  <si>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</si>
  <si>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</si>
  <si>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</si>
  <si>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</si>
  <si>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</si>
  <si>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</si>
  <si>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</si>
  <si>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</si>
  <si>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</si>
  <si>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</si>
  <si>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</si>
  <si>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</si>
  <si>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</si>
  <si>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</si>
  <si>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</si>
  <si>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</si>
  <si>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</si>
  <si>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</si>
  <si>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</si>
  <si>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</si>
  <si>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</si>
  <si>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</si>
  <si>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</si>
  <si>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</si>
  <si>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</si>
  <si>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</si>
  <si>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</si>
  <si>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</si>
  <si>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</si>
  <si>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</si>
  <si>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</si>
  <si>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</si>
  <si>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</si>
  <si>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</si>
  <si>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</si>
  <si>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</si>
  <si>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</si>
  <si>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</si>
  <si>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</si>
  <si>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</si>
  <si>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</si>
  <si>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</si>
  <si>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</si>
  <si>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</si>
  <si>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</si>
  <si>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</si>
  <si>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</si>
  <si>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</si>
  <si>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</si>
  <si>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</si>
  <si>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</si>
  <si>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</si>
  <si>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</si>
  <si>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</si>
  <si>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</si>
  <si>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</si>
  <si>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</si>
  <si>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</si>
  <si>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</si>
  <si>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</si>
  <si>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</si>
  <si>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</si>
  <si>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</si>
  <si>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</si>
  <si>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</si>
  <si>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</si>
  <si>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</si>
  <si>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</si>
  <si>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</si>
  <si>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</si>
  <si>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</si>
  <si>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</si>
  <si>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</si>
  <si>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</si>
  <si>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</si>
  <si>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</si>
  <si>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</si>
  <si>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</si>
  <si>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</si>
  <si>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</si>
  <si>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</si>
  <si>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</si>
  <si>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</si>
  <si>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</si>
  <si>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</si>
  <si>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</si>
  <si>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</si>
  <si>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</si>
  <si>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</si>
  <si>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</si>
  <si>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</si>
  <si>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</si>
  <si>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</si>
  <si>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</si>
  <si>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</si>
  <si>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</si>
  <si>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</si>
  <si>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</si>
  <si>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</si>
  <si>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</si>
  <si>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</si>
  <si>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</si>
  <si>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</si>
  <si>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</si>
  <si>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</si>
  <si>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</si>
  <si>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</si>
  <si>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</si>
  <si>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</si>
  <si>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</si>
  <si>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</si>
  <si>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</si>
  <si>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</si>
  <si>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</si>
  <si>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</si>
  <si>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</si>
  <si>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</si>
  <si>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</si>
  <si>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</si>
  <si>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</si>
  <si>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</si>
  <si>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</si>
  <si>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</si>
  <si>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</si>
  <si>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</si>
  <si>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</si>
  <si>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</si>
  <si>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</si>
  <si>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</si>
  <si>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</si>
  <si>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</si>
  <si>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</si>
  <si>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</si>
  <si>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</si>
  <si>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</si>
  <si>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</si>
  <si>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</si>
  <si>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</si>
  <si>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</si>
  <si>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</si>
  <si>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</si>
  <si>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</si>
  <si>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</si>
  <si>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</si>
  <si>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</si>
  <si>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</si>
  <si>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</si>
  <si>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</si>
  <si>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</si>
  <si>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</si>
  <si>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</si>
  <si>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</si>
  <si>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</si>
  <si>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</si>
  <si>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</si>
  <si>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</si>
  <si>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</si>
  <si>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</si>
  <si>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</si>
  <si>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</si>
  <si>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</si>
  <si>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</si>
  <si>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</si>
  <si>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</si>
  <si>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</si>
  <si>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</si>
  <si>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</si>
  <si>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</si>
  <si>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</si>
  <si>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</si>
  <si>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</si>
  <si>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</si>
  <si>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</si>
  <si>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</si>
  <si>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</si>
  <si>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</si>
  <si>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</si>
  <si>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</si>
  <si>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</si>
  <si>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</si>
  <si>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</si>
  <si>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</si>
  <si>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</si>
  <si>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</si>
  <si>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</si>
  <si>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</si>
  <si>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</si>
  <si>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</si>
  <si>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</si>
  <si>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</si>
  <si>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</si>
  <si>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</si>
  <si>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</si>
  <si>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</si>
  <si>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</si>
  <si>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</si>
  <si>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</si>
  <si>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</si>
  <si>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</si>
  <si>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</si>
  <si>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</si>
  <si>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</si>
  <si>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</si>
  <si>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</si>
  <si>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</si>
  <si>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</si>
  <si>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</si>
  <si>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</si>
  <si>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</si>
  <si>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</si>
  <si>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</si>
  <si>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</si>
  <si>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</si>
  <si>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</si>
  <si>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</si>
  <si>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</si>
  <si>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</si>
  <si>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</si>
  <si>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</si>
  <si>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</si>
  <si>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</si>
  <si>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</si>
  <si>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</si>
  <si>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</si>
  <si>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</si>
  <si>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</si>
  <si>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</si>
  <si>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</si>
  <si>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</si>
  <si>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</si>
  <si>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</si>
  <si>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</si>
  <si>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</si>
  <si>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</si>
  <si>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</si>
  <si>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</si>
  <si>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</si>
  <si>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</si>
  <si>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</si>
  <si>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</si>
  <si>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</si>
  <si>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</si>
  <si>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</si>
  <si>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</si>
  <si>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</si>
  <si>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</si>
  <si>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</si>
  <si>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</si>
  <si>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</si>
  <si>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</si>
  <si>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</si>
  <si>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</si>
  <si>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</si>
  <si>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</si>
  <si>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</si>
  <si>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</si>
  <si>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</si>
  <si>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</si>
  <si>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</si>
  <si>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</si>
  <si>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</si>
  <si>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</si>
  <si>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</si>
  <si>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</si>
  <si>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</si>
  <si>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</si>
  <si>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</si>
  <si>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</si>
  <si>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</si>
  <si>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</si>
  <si>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</si>
  <si>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</si>
  <si>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</si>
  <si>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</si>
  <si>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</si>
  <si>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</si>
  <si>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</si>
  <si>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</si>
  <si>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</si>
  <si>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</si>
  <si>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</si>
  <si>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</si>
  <si>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</si>
  <si>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</si>
  <si>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</si>
  <si>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</si>
  <si>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</si>
  <si>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</si>
  <si>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</si>
  <si>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</si>
  <si>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</si>
  <si>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</si>
  <si>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</si>
  <si>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</si>
  <si>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</si>
  <si>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</si>
  <si>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</si>
  <si>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</si>
  <si>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</si>
  <si>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</si>
  <si>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</si>
  <si>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</si>
  <si>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</si>
  <si>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</si>
  <si>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</si>
  <si>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</si>
  <si>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</si>
  <si>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</si>
  <si>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</si>
  <si>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</si>
  <si>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</si>
  <si>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</si>
  <si>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</si>
  <si>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</si>
  <si>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</si>
  <si>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</si>
  <si>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</si>
  <si>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</si>
  <si>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</si>
  <si>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</si>
  <si>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</si>
  <si>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</si>
  <si>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</si>
  <si>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</si>
  <si>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</si>
  <si>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</si>
  <si>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</si>
  <si>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</si>
  <si>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</si>
  <si>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</si>
  <si>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</si>
  <si>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</si>
  <si>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</si>
  <si>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</si>
  <si>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</si>
  <si>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</si>
  <si>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</si>
  <si>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</si>
  <si>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</si>
  <si>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</si>
  <si>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</si>
  <si>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</si>
  <si>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</si>
  <si>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</si>
  <si>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</si>
  <si>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</si>
  <si>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</si>
  <si>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</si>
  <si>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</si>
  <si>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</si>
  <si>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</si>
  <si>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</si>
  <si>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</si>
  <si>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</si>
  <si>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</si>
  <si>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</si>
  <si>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</si>
  <si>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</si>
  <si>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</si>
  <si>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</si>
  <si>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</si>
  <si>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</si>
  <si>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</si>
  <si>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</si>
  <si>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</si>
  <si>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</si>
  <si>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</si>
  <si>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</si>
  <si>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</si>
  <si>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</si>
  <si>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</si>
  <si>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</si>
  <si>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</si>
  <si>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</si>
  <si>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</si>
  <si>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</si>
  <si>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</si>
  <si>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</si>
  <si>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</si>
  <si>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</si>
  <si>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</si>
  <si>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</si>
  <si>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</si>
  <si>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</si>
  <si>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</si>
  <si>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</si>
  <si>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</si>
  <si>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</si>
  <si>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</si>
  <si>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</si>
  <si>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</si>
  <si>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</si>
  <si>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</si>
  <si>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</si>
  <si>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</si>
  <si>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</si>
  <si>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</si>
  <si>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</si>
  <si>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</si>
  <si>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</si>
  <si>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</si>
  <si>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</si>
  <si>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</si>
  <si>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</si>
  <si>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</si>
  <si>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</si>
  <si>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</si>
  <si>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</si>
  <si>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</si>
  <si>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</si>
  <si>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</si>
  <si>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</si>
  <si>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</si>
  <si>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</si>
  <si>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</si>
  <si>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</si>
  <si>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</si>
  <si>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</si>
  <si>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</si>
  <si>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</si>
  <si>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</si>
  <si>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</si>
  <si>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</si>
  <si>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</si>
  <si>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</si>
  <si>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</si>
  <si>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</si>
  <si>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</si>
  <si>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</si>
  <si>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</si>
  <si>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</si>
  <si>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</si>
  <si>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</si>
  <si>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</si>
  <si>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</si>
  <si>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</si>
  <si>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</si>
  <si>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</si>
  <si>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</si>
  <si>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</si>
  <si>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</si>
  <si>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</si>
  <si>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</si>
  <si>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</si>
  <si>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</si>
  <si>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</si>
  <si>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</si>
  <si>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</si>
  <si>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</si>
  <si>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</si>
  <si>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</si>
  <si>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</si>
  <si>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</si>
  <si>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</si>
  <si>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</si>
  <si>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</si>
  <si>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</si>
  <si>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</si>
  <si>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</si>
  <si>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</si>
  <si>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</si>
  <si>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</si>
  <si>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</si>
  <si>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</si>
  <si>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</si>
  <si>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</si>
  <si>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</si>
  <si>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</si>
  <si>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</si>
  <si>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</si>
  <si>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</si>
  <si>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</si>
  <si>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</si>
  <si>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</si>
  <si>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</si>
  <si>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</si>
  <si>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</si>
  <si>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</si>
  <si>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</si>
  <si>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</si>
  <si>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</si>
  <si>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</si>
  <si>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</si>
  <si>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</si>
  <si>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</si>
  <si>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</si>
  <si>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</si>
  <si>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</si>
  <si>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</si>
  <si>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</si>
  <si>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</si>
  <si>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</si>
  <si>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</si>
  <si>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</si>
  <si>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</si>
  <si>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</si>
  <si>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</si>
  <si>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</si>
  <si>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</si>
  <si>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</si>
  <si>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</si>
  <si>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</si>
  <si>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</si>
  <si>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</si>
  <si>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</si>
  <si>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</si>
  <si>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</si>
  <si>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</si>
  <si>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</si>
  <si>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</si>
  <si>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</si>
  <si>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</si>
  <si>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</si>
  <si>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</si>
  <si>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</si>
  <si>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</si>
  <si>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</si>
  <si>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</si>
  <si>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</si>
  <si>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</si>
  <si>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</si>
  <si>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</si>
  <si>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</si>
  <si>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</si>
  <si>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</si>
  <si>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</si>
  <si>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</si>
  <si>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</si>
  <si>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</si>
  <si>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</si>
  <si>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</si>
  <si>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</si>
  <si>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</si>
  <si>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</si>
  <si>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</si>
  <si>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</si>
  <si>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</si>
  <si>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</si>
  <si>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</si>
  <si>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</si>
  <si>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</si>
  <si>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</si>
  <si>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</si>
  <si>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</si>
  <si>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</si>
  <si>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</si>
  <si>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</si>
  <si>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</si>
  <si>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</si>
  <si>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</si>
  <si>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</si>
  <si>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</si>
  <si>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</si>
  <si>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</si>
  <si>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</si>
  <si>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</si>
  <si>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</si>
  <si>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</si>
  <si>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</si>
  <si>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</si>
  <si>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</si>
  <si>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</si>
  <si>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</si>
  <si>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</si>
  <si>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</si>
  <si>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</si>
  <si>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</si>
  <si>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</si>
  <si>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</si>
  <si>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</si>
  <si>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</si>
  <si>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</si>
  <si>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</si>
  <si>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</si>
  <si>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</si>
  <si>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</si>
  <si>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</si>
  <si>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</si>
  <si>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</si>
  <si>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</si>
  <si>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</si>
  <si>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</si>
  <si>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</si>
  <si>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</si>
  <si>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</si>
  <si>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</si>
  <si>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</si>
  <si>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</si>
  <si>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</si>
  <si>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</si>
  <si>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</si>
  <si>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</si>
  <si>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</si>
  <si>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</si>
  <si>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</si>
  <si>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</si>
  <si>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</si>
  <si>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</si>
  <si>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</si>
  <si>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</si>
  <si>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</si>
  <si>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</si>
  <si>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</si>
  <si>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</si>
  <si>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</si>
  <si>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</si>
  <si>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</si>
  <si>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</si>
  <si>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</si>
  <si>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</si>
  <si>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</si>
  <si>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</si>
  <si>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</si>
  <si>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</si>
  <si>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</si>
  <si>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</si>
  <si>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</si>
  <si>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</si>
  <si>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</si>
  <si>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</si>
  <si>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</si>
  <si>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</si>
  <si>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</si>
  <si>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</si>
  <si>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</si>
  <si>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</si>
  <si>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</si>
  <si>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</si>
  <si>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</si>
  <si>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</si>
  <si>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</si>
  <si>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</si>
  <si>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</si>
  <si>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</si>
  <si>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</si>
  <si>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</si>
  <si>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</si>
  <si>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</si>
  <si>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</si>
  <si>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</si>
  <si>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</si>
  <si>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</si>
  <si>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</si>
  <si>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</si>
  <si>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</si>
  <si>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</si>
  <si>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</si>
  <si>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</si>
  <si>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</si>
  <si>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</si>
  <si>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</si>
  <si>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</si>
  <si>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</si>
  <si>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</si>
  <si>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</si>
  <si>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</si>
  <si>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</si>
  <si>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</si>
  <si>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</si>
  <si>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</si>
  <si>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</si>
  <si>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</si>
  <si>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</si>
  <si>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</si>
  <si>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</si>
  <si>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</si>
  <si>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</si>
  <si>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</si>
  <si>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</si>
  <si>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</si>
  <si>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</si>
  <si>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</si>
  <si>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</si>
  <si>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</si>
  <si>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</si>
  <si>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</si>
  <si>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</si>
  <si>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</si>
  <si>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</si>
  <si>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</si>
  <si>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</si>
  <si>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</si>
  <si>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</si>
  <si>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</si>
  <si>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</si>
  <si>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</si>
  <si>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</si>
  <si>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</si>
  <si>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</si>
  <si>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</si>
  <si>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</si>
  <si>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</si>
  <si>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</si>
  <si>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</si>
  <si>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</si>
  <si>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</si>
  <si>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</si>
  <si>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</si>
  <si>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</si>
  <si>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</si>
  <si>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</si>
  <si>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</si>
  <si>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</si>
  <si>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</si>
  <si>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</si>
  <si>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</si>
  <si>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</si>
  <si>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</si>
  <si>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</si>
  <si>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</si>
  <si>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</si>
  <si>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</si>
  <si>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</si>
  <si>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</si>
  <si>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</si>
  <si>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</si>
  <si>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</si>
  <si>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</si>
  <si>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</si>
  <si>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</si>
  <si>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</si>
  <si>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</si>
  <si>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</si>
  <si>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</si>
  <si>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</si>
  <si>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</si>
  <si>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</si>
  <si>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</si>
  <si>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</si>
  <si>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</si>
  <si>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</si>
  <si>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</si>
  <si>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</si>
  <si>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</si>
  <si>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</si>
  <si>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</si>
  <si>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</si>
  <si>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</si>
  <si>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</si>
  <si>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</si>
  <si>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</si>
  <si>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</si>
  <si>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</si>
  <si>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</si>
  <si>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</si>
  <si>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</si>
  <si>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</si>
  <si>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</si>
  <si>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</si>
  <si>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</si>
  <si>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</si>
  <si>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</si>
  <si>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</si>
  <si>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</si>
  <si>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</si>
  <si>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</si>
  <si>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</si>
  <si>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</si>
  <si>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</si>
  <si>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</si>
  <si>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</si>
  <si>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</si>
  <si>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</si>
  <si>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</si>
  <si>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</si>
  <si>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</si>
  <si>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</si>
  <si>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</si>
  <si>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</si>
  <si>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</si>
  <si>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</si>
  <si>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</si>
  <si>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</si>
  <si>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</si>
  <si>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</si>
  <si>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</si>
  <si>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</si>
  <si>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</si>
  <si>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</si>
  <si>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</si>
  <si>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</si>
  <si>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</si>
  <si>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</si>
  <si>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</si>
  <si>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</si>
  <si>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</si>
  <si>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</si>
  <si>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</si>
  <si>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</si>
  <si>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</si>
  <si>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</si>
  <si>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</si>
  <si>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</si>
  <si>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</si>
  <si>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</si>
  <si>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</si>
  <si>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</si>
  <si>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</si>
  <si>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</si>
  <si>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</si>
  <si>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</si>
  <si>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</si>
  <si>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</si>
  <si>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</si>
  <si>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</si>
  <si>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</si>
  <si>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</si>
  <si>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</si>
  <si>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</si>
  <si>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</si>
  <si>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</si>
  <si>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</si>
  <si>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</si>
  <si>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</si>
  <si>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</si>
  <si>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</si>
  <si>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</si>
  <si>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</si>
  <si>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</si>
  <si>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</si>
  <si>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</si>
  <si>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</si>
  <si>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</si>
  <si>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</si>
  <si>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</si>
  <si>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</si>
  <si>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</si>
  <si>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</si>
  <si>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</si>
  <si>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</si>
  <si>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</si>
  <si>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</si>
  <si>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</si>
  <si>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</si>
  <si>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</si>
  <si>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</si>
  <si>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</si>
  <si>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</si>
  <si>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</si>
  <si>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</si>
  <si>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</si>
  <si>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</si>
  <si>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</si>
  <si>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</si>
  <si>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</si>
  <si>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</si>
  <si>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</si>
  <si>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</si>
  <si>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</si>
  <si>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</si>
  <si>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</si>
  <si>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</si>
  <si>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</si>
  <si>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</si>
  <si>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</si>
  <si>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</si>
  <si>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</si>
  <si>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</si>
  <si>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</si>
  <si>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</si>
  <si>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</si>
  <si>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</si>
  <si>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</si>
  <si>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</si>
  <si>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</si>
  <si>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</si>
  <si>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</si>
  <si>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</si>
  <si>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</si>
  <si>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</si>
  <si>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</si>
  <si>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</si>
  <si>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</si>
  <si>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</si>
  <si>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</si>
  <si>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</si>
  <si>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</si>
  <si>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</si>
  <si>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</si>
  <si>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</si>
  <si>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</si>
  <si>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</si>
  <si>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</si>
  <si>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</si>
  <si>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</si>
  <si>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</si>
  <si>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</si>
  <si>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</si>
  <si>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</si>
  <si>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</si>
  <si>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</si>
  <si>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</si>
  <si>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</si>
  <si>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</si>
  <si>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</si>
  <si>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</si>
  <si>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</si>
  <si>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</si>
  <si>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</si>
  <si>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</si>
  <si>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</si>
  <si>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</si>
  <si>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</si>
  <si>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</si>
  <si>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</si>
  <si>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</si>
  <si>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</si>
  <si>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</si>
  <si>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</si>
  <si>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</si>
  <si>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</si>
  <si>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</si>
  <si>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</si>
  <si>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</si>
  <si>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</si>
  <si>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</si>
  <si>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</si>
  <si>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</si>
  <si>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</si>
  <si>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</si>
  <si>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</si>
  <si>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</si>
  <si>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</si>
  <si>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</si>
  <si>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</si>
  <si>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</si>
  <si>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</si>
  <si>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</si>
  <si>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</si>
  <si>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</si>
  <si>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</si>
  <si>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</si>
  <si>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</si>
  <si>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</si>
  <si>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</si>
  <si>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</si>
  <si>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</si>
  <si>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</si>
  <si>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</si>
  <si>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</si>
  <si>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</si>
  <si>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</si>
  <si>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</si>
  <si>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</si>
  <si>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</si>
  <si>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</si>
  <si>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</si>
  <si>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</si>
  <si>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</si>
  <si>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</si>
  <si>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</si>
  <si>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</si>
  <si>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</si>
  <si>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</si>
  <si>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</si>
  <si>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</si>
  <si>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</si>
  <si>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</si>
  <si>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</si>
  <si>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</si>
  <si>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</si>
  <si>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</si>
  <si>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</si>
  <si>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</si>
  <si>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</si>
  <si>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</si>
  <si>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</si>
  <si>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</si>
  <si>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</si>
  <si>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</si>
  <si>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</si>
  <si>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</si>
  <si>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</si>
  <si>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</si>
  <si>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</si>
  <si>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</si>
  <si>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</si>
  <si>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</si>
  <si>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</si>
  <si>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</si>
  <si>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</si>
  <si>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</si>
  <si>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</si>
  <si>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</si>
  <si>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</si>
  <si>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</si>
  <si>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</si>
  <si>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</si>
  <si>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</si>
  <si>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</si>
  <si>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</si>
  <si>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</si>
  <si>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</si>
  <si>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</si>
  <si>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</si>
  <si>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</si>
  <si>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</si>
  <si>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</si>
  <si>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</si>
  <si>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</si>
  <si>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</si>
  <si>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</si>
  <si>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</si>
  <si>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</si>
  <si>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</si>
  <si>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</si>
  <si>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</si>
  <si>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</si>
  <si>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</si>
  <si>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</si>
  <si>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</si>
  <si>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</si>
  <si>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</si>
  <si>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</si>
  <si>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</si>
  <si>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</si>
  <si>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</si>
  <si>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</si>
  <si>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</si>
  <si>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</si>
  <si>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</si>
  <si>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</si>
  <si>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</si>
  <si>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</si>
  <si>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</si>
  <si>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</si>
  <si>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</si>
  <si>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</si>
  <si>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</si>
  <si>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</si>
  <si>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</si>
  <si>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</si>
  <si>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</si>
  <si>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</si>
  <si>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</si>
  <si>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</si>
  <si>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</si>
  <si>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</si>
  <si>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</si>
  <si>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</si>
  <si>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</si>
  <si>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</si>
  <si>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</si>
  <si>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</si>
  <si>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</si>
  <si>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</si>
  <si>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</si>
  <si>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</si>
  <si>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</si>
  <si>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</si>
  <si>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</si>
  <si>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</si>
  <si>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</si>
  <si>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</si>
  <si>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</si>
  <si>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</si>
  <si>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</si>
  <si>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</si>
  <si>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</si>
  <si>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</si>
  <si>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</si>
  <si>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</si>
  <si>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</si>
  <si>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</si>
  <si>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</si>
  <si>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</si>
  <si>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</si>
  <si>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</si>
  <si>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</si>
  <si>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</si>
  <si>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</si>
  <si>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</si>
  <si>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</si>
  <si>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</si>
  <si>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</si>
  <si>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</si>
  <si>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</si>
  <si>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</si>
  <si>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</si>
  <si>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</si>
  <si>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</si>
  <si>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</si>
  <si>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</si>
  <si>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</si>
  <si>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</si>
  <si>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</si>
  <si>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</si>
  <si>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</si>
  <si>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</si>
  <si>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</si>
  <si>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</si>
  <si>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</si>
  <si>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</si>
  <si>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</si>
  <si>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</si>
  <si>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</si>
  <si>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</si>
  <si>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</si>
  <si>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</si>
  <si>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</si>
  <si>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</si>
  <si>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</si>
  <si>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</si>
  <si>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</si>
  <si>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</si>
  <si>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</si>
  <si>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</si>
  <si>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</si>
  <si>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</si>
  <si>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</si>
  <si>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</si>
  <si>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</si>
  <si>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</si>
  <si>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</si>
  <si>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</si>
  <si>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</si>
  <si>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</si>
  <si>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</si>
  <si>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</si>
  <si>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</si>
  <si>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</si>
  <si>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</si>
  <si>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</si>
  <si>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</si>
  <si>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</si>
  <si>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</si>
  <si>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</si>
  <si>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</si>
  <si>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</si>
  <si>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</si>
  <si>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</si>
  <si>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</si>
  <si>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</si>
  <si>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</si>
  <si>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</si>
  <si>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</si>
  <si>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</si>
  <si>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</si>
  <si>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</si>
  <si>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</si>
  <si>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</si>
  <si>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</si>
  <si>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</si>
  <si>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</si>
  <si>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</si>
  <si>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</si>
  <si>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</si>
  <si>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</si>
  <si>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</si>
  <si>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</si>
  <si>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</si>
  <si>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</si>
  <si>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</si>
  <si>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</si>
  <si>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</si>
  <si>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</si>
  <si>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</si>
  <si>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</si>
  <si>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</si>
  <si>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</si>
  <si>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</si>
  <si>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</si>
  <si>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</si>
  <si>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</si>
  <si>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</si>
  <si>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</si>
  <si>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</si>
  <si>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</si>
  <si>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</si>
  <si>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</si>
  <si>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</si>
  <si>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</si>
  <si>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</si>
  <si>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</si>
  <si>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</si>
  <si>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</si>
  <si>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</si>
  <si>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</si>
  <si>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</si>
  <si>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</si>
  <si>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</si>
  <si>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</si>
  <si>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</si>
  <si>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</si>
  <si>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</si>
  <si>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</si>
  <si>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</si>
  <si>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</si>
  <si>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</si>
  <si>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</si>
  <si>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</si>
  <si>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</si>
  <si>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</si>
  <si>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</si>
  <si>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</si>
  <si>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</si>
  <si>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</si>
  <si>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</si>
  <si>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</si>
  <si>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</si>
  <si>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</si>
  <si>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</si>
  <si>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</si>
  <si>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</si>
  <si>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</si>
  <si>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</si>
  <si>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</si>
  <si>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</si>
  <si>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</si>
  <si>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</si>
  <si>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</si>
  <si>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</si>
  <si>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</si>
  <si>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</si>
  <si>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</si>
  <si>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</si>
  <si>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</si>
  <si>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</si>
  <si>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</si>
  <si>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</si>
  <si>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</si>
  <si>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</si>
  <si>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</si>
  <si>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</si>
  <si>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</si>
  <si>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</si>
  <si>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</si>
  <si>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</si>
  <si>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</si>
  <si>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</si>
  <si>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</si>
  <si>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</si>
  <si>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</si>
  <si>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</si>
  <si>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</si>
  <si>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</si>
  <si>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</si>
  <si>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</si>
  <si>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</si>
  <si>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</si>
  <si>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</si>
  <si>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</si>
  <si>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</si>
  <si>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</si>
  <si>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</si>
  <si>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</si>
  <si>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</si>
  <si>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</si>
  <si>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</si>
  <si>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</si>
  <si>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</si>
  <si>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</si>
  <si>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</si>
  <si>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</si>
  <si>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</si>
  <si>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</si>
  <si>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</si>
  <si>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</si>
  <si>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</si>
  <si>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</si>
  <si>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</si>
  <si>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</si>
  <si>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</si>
  <si>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</si>
  <si>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</si>
  <si>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</si>
  <si>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</si>
  <si>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</si>
  <si>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</si>
  <si>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</si>
  <si>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</si>
  <si>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</si>
  <si>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</si>
  <si>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</si>
  <si>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</si>
  <si>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</si>
  <si>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</si>
  <si>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</si>
  <si>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</si>
  <si>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</si>
  <si>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</si>
  <si>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</si>
  <si>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</si>
  <si>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</si>
  <si>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</si>
  <si>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</si>
  <si>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</si>
  <si>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</si>
  <si>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</si>
  <si>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</si>
  <si>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</si>
  <si>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PCM-20251210-00000008</t>
  </si>
  <si>
    <t>ETA  10 KM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</si>
  <si>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</si>
  <si>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</si>
  <si>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</si>
  <si>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</si>
  <si>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</si>
  <si>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</si>
  <si>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</si>
  <si>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</si>
  <si>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</si>
  <si>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</si>
  <si>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</si>
  <si>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</si>
  <si>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</si>
  <si>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PCM-20251209-00003096</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</si>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</sst>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6" dataDxfId="45" headerRowBorderDxfId="43" tableBorderDxfId="44" totalsRowBorderDxfId="42">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338.10925486111228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46001.057680787038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46001.057680787038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46001.057680787038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46001.057680787038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46001.057680787038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46001.057680787038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46001.057680787038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46001.057680787038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46001.057680787038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46001.057680787038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46001.057680787038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46001.057680787038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46001.057680787038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46001.057680787038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46001.057680787038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46001.057680787038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46001.057680787038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46001.057680787038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46001.057680787038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46001.057680787038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46001.057680787038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46001.057680787038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46001.057680787038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46001.057680787038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46001.057680787038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46001.057680787038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46001.057680787038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46001.057680787038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46001.057680787038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46001.057680787038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46001.057680787038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46001.057680787038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46001.057680787038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46001.057680787038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46001.057680787038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46001.057680787038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46001.057680787038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46001.057680787038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46001.057680787038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46001.057680787038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46001.057680787038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46001.057680787038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46001.057680787038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46001.057680787038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46001.057680787038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46001.057680787038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46001.057680787038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46001.057680787038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46001.057680787038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46001.057680787038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46001.057680787038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46001.057680787038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46001.057680787038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46001.057680787038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46001.057680787038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46001.057680787038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46001.057680787038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46001.057680787038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46001.057680787038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46001.057680787038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46001.057680787038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46001.057680787038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46001.057680787038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46001.057680787038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46001.057680787038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46001.057680787038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46001.057680787038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46001.057680787038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46001.057680787038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46001.057680787038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46001.057680787038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46001.057680787038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46001.057680787038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46001.057680787038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46001.057680787038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46001.057680787038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46001.057680787038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46001.057680787038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46001.057680787038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46001.057680787038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46001.057680787038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46001.057680787038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46001.057680787038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46001.057680787038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46001.057680787038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46001.057680787038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46001.057680787038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46001.057680787038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46001.057680787038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46001.057680787038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46001.057680787038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46001.057680787038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46001.057680787038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46001.057680787038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46001.057680787038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46001.057680787038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46001.057680787038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46001.057680787038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46001.057680787038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46001.057680787038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46001.057680787038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46001.057680787038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46001.057680787038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46001.057680787038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46001.057680787038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46001.057680787038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46001.057680787038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46001.057680787038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46001.057680787038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46001.057680787038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46001.057680787038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46001.057680787038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46001.057680787038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46001.057680787038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46001.057680787038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46001.057680787038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46001.057680787038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46001.057680787038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46001.057680787038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46001.057680787038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46001.057680787038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46001.057680787038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46001.057680787038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46001.057680787038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46001.057680787038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46001.057680787038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46001.057680787038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46001.057680787038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46001.057680787038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46001.057680787038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46001.057680787038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46001.057680787038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46001.057680787038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46001.057680787038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46001.057680787038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46001.057680787038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46001.057680787038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46001.057680787038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46001.057680787038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46001.057680787038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46001.057680787038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46001.057680787038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46001.057680787038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46001.057680787038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46001.057680787038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46001.057680787038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46001.057680787038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46001.057680787038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46001.057680787038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46001.057680787038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46001.057680787038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46001.057680787038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46001.057680787038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46001.057680787038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46001.057680787038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46001.057680787038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46001.057680787038</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3D705300-1495-4A77-95E5-5E47D68A6C60}"/>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176.05784282407694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16.670261805556947</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3.7022988425960648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0.22007662037503906</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26644</v>
      </c>
      <c r="E7" s="81" t="s">
        <v>39106</v>
      </c>
      <c r="F7" s="97">
        <v>46001.005023148151</v>
      </c>
      <c r="G7" s="98">
        <f ca="1">IFERROR(NOW()-F7,"-")</f>
        <v>5.2657638887467328E-2</v>
      </c>
      <c r="H7" s="97">
        <v>46000.999074074076</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46001.057680787038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46001.057680787038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46001.057680787038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46001.057680787038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46001.057680787038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46001.057680787038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46001.057680787038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46001.057680787038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46001.057680787038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46001.057680787038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46001.057680787038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46001.057680787038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46001.057680787038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46001.057680787038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46001.057680787038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46001.057680787038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46001.057680787038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46001.057680787038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46001.057680787038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46001.057680787038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46001.057680787038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46001.057680787038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46001.057680787038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46001.057680787038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46001.057680787038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46001.057680787038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46001.057680787038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46001.057680787038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46001.057680787038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46001.057680787038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46001.057680787038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46001.057680787038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46001.057680787038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46001.057680787038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46001.057680787038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46001.057680787038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46001.057680787038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46001.057680787038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46001.057680787038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46001.057680787038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46001.057680787038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46001.057680787038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46001.057680787038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46001.057680787038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46001.057680787038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46001.057680787038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46001.057680787038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46001.057680787038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46001.057680787038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46001.057680787038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46001.057680787038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46001.057680787038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46001.057680787038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46001.057680787038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46001.057680787038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46001.057680787038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46001.057680787038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46001.057680787038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46001.057680787038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46001.057680787038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46001.057680787038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46001.057680787038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46001.057680787038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46001.057680787038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46001.057680787038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46001.057680787038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46001.057680787038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46001.057680787038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46001.057680787038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46001.057680787038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46001.057680787038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46001.057680787038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46001.057680787038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46001.057680787038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46001.057680787038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46001.057680787038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46001.057680787038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46001.057680787038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46001.057680787038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46001.057680787038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46001.057680787038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46001.057680787038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46001.057680787038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46001.057680787038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46001.057680787038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46001.057680787038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46001.057680787038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46001.057680787038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46001.057680787038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46001.057680787038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46001.057680787038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46001.057680787038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46001.057680787038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46001.057680787038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46001.057680787038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46001.057680787038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46001.057680787038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46001.057680787038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46001.057680787038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46001.057680787038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46001.057680787038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46001.057680787038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46001.057680787038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46001.057680787038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46001.057680787038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46001.057680787038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46001.057680787038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46001.057680787038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46001.057680787038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46001.057680787038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46001.057680787038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46001.057680787038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46001.057680787038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46001.057680787038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46001.057680787038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46001.057680787038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46001.057680787038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46001.057680787038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46001.057680787038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46001.057680787038</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46001.057680787038</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46001.057680787038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46001.057680787038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46001.057680787038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46001.057680787038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46001.057680787038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46001.057680787038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46001.057680787038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46001.057680787038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46001.057680787038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46001.057680787038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46001.057680787038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46001.057680787038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46001.057680787038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46001.057680787038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46001.057680787038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46001.057680787038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46001.057680787038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46001.057680787038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46001.057680787038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46001.057680787038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46001.057680787038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46001.057680787038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46001.057680787038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46001.057680787038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46001.057680787038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46001.057680787038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46001.057680787038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46001.057680787038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46001.057680787038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46001.057680787038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46001.057680787038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46001.057680787038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46001.057680787038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46001.057680787038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46001.057680787038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46001.057680787038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46001.057680787038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46001.057680787038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46001.057680787038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46001.057680787038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46001.057680787038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46001.057680787038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46001.057680787038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46001.057680787038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46001.057680787038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46001.057680787038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46001.057680787038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46001.057680787038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46001.057680787038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46001.057680787038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46001.057680787038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46001.057680787038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46001.057680787038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46001.057680787038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46001.057680787038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46001.057680787038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46001.057680787038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46001.057680787038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46001.057680787038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46001.057680787038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46001.057680787038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46001.057680787038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46001.057680787038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46001.057680787038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46001.057680787038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46001.057680787038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46001.057680787038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46001.057680787038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46001.057680787038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46001.057680787038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46001.057680787038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46001.057680787038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46001.057680787038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46001.057680787038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46001.057680787038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46001.057680787038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46001.057680787038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46001.057680787038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46001.057680787038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46001.057680787038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46001.057680787038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46001.057680787038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46001.057680787038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46001.057680787038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46001.057680787038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46001.057680787038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46001.057680787038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46001.057680787038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46001.057680787038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46001.057680787038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46001.057680787038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46001.057680787038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46001.057680787038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46001.057680787038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46001.057680787038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46001.057680787038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46001.057680787038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46001.057680787038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46001.057680787038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46001.057680787038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46001.057680787038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46001.057680787038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46001.057680787038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46001.057680787038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46001.057680787038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46001.057680787038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46001.057680787038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46001.057680787038</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46001.057680787038</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46001.057680787038</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46001.057680787038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46001.057680787038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46001.057680787038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46001.057680787038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46001.057680787038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46001.057680787038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46001.057680787038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46001.057680787038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46001.057680787038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46001.057680787038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46001.057680787038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46001.057680787038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46001.057680787038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46001.057680787038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46001.057680787038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46001.057680787038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46001.057680787038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46001.057680787038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46001.057680787038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46001.057680787038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46001.057680787038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46001.057680787038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46001.057680787038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46001.057680787038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46001.057680787038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46001.057680787038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46001.057680787038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46001.057680787038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46001.057680787038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46001.057680787038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46001.057680787038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46001.057680787038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46001.057680787038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46001.057680787038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46001.057680787038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46001.057680787038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46001.057680787038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46001.057680787038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46001.057680787038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46001.057680787038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46001.057680787038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46001.057680787038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46001.057680787038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46001.057680787038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46001.057680787038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46001.057680787038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46001.057680787038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46001.057680787038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46001.057680787038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46001.057680787038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46001.057680787038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46001.057680787038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46001.057680787038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46001.057680787038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46001.057680787038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46001.057680787038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46001.057680787038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46001.057680787038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46001.057680787038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46001.057680787038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46001.057680787038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46001.057680787038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46001.057680787038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46001.057680787038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46001.057680787038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46001.057680787038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46001.057680787038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46001.057680787038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46001.057680787038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46001.057680787038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46001.057680787038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46001.057680787038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46001.057680787038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46001.057680787038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46001.057680787038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46001.057680787038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46001.057680787038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46001.057680787038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46001.057680787038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46001.057680787038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46001.057680787038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46001.057680787038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46001.057680787038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46001.057680787038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46001.057680787038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46001.057680787038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46001.057680787038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46001.057680787038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46001.057680787038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46001.057680787038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46001.057680787038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46001.057680787038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46001.057680787038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46001.057680787038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46001.057680787038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46001.057680787038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46001.057680787038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46001.057680787038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46001.057680787038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46001.057680787038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46001.057680787038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46001.057680787038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46001.057680787038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46001.057680787038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46001.057680787038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46001.057680787038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46001.057680787038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46001.057680787038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46001.057680787038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46001.057680787038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46001.057680787038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46001.057680787038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46001.057680787038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46001.057680787038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46001.057680787038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46001.057680787038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46001.057680787038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46001.057680787038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46001.057680787038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46001.057680787038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46001.057680787038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46001.057680787038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46001.057680787038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46001.057680787038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46001.057680787038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46001.057680787038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46001.057680787038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46001.057680787038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46001.057680787038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46001.057680787038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46001.057680787038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46001.057680787038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46001.057680787038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46001.057680787038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46001.057680787038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46001.057680787038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46001.057680787038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46001.057680787038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46001.057680787038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46001.057680787038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46001.057680787038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46001.057680787038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46001.057680787038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46001.057680787038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46001.057680787038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46001.057680787038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46001.057680787038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46001.057680787038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46001.057680787038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46001.057680787038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46001.057680787038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46001.057680787038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46001.057680787038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46001.057680787038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46001.057680787038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46001.057680787038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46001.057680787038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46001.057680787038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46001.057680787038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46001.057680787038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46001.057680787038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46001.057680787038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46001.057680787038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46001.057680787038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46001.057680787038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46001.057680787038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46001.057680787038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46001.057680787038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46001.057680787038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46001.057680787038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46001.057680787038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46001.057680787038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46001.057680787038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46001.057680787038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46001.057680787038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46001.057680787038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46001.057680787038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46001.057680787038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46001.057680787038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46001.057680787038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46001.057680787038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46001.057680787038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46001.057680787038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46001.057680787038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46001.057680787038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46001.057680787038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46001.057680787038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46001.057680787038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46001.057680787038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46001.057680787038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46001.057680787038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46001.057680787038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46001.057680787038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46001.057680787038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46001.057680787038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46001.057680787038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46001.057680787038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46001.057680787038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46001.057680787038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46001.057680787038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46001.057680787038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46001.057680787038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46001.057680787038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46001.057680787038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46001.057680787038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46001.057680787038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46001.057680787038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46001.057680787038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46001.057680787038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46001.057680787038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46001.057680787038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46001.057680787038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46001.057680787038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46001.057680787038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46001.057680787038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46001.057680787038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46001.057680787038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46001.057680787038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46001.057680787038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46001.057680787038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46001.057680787038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46001.057680787038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46001.057680787038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46001.057680787038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46001.057680787038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46001.057680787038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46001.057680787038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46001.057680787038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46001.057680787038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46001.057680787038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46001.057680787038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46001.057680787038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46001.057680787038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46001.057680787038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46001.057680787038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46001.057680787038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46001.057680787038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46001.057680787038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46001.057680787038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46001.057680787038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46001.057680787038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46001.057680787038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46001.057680787038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46001.057680787038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46001.057680787038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46001.057680787038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46001.057680787038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46001.057680787038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46001.057680787038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46001.057680787038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46001.057680787038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46001.057680787038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46001.057680787038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46001.057680787038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46001.057680787038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46001.057680787038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46001.057680787038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46001.057680787038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46001.057680787038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46001.057680787038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46001.057680787038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46001.057680787038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46001.057680787038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46001.057680787038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46001.057680787038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46001.057680787038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46001.057680787038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46001.057680787038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46001.057680787038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46001.057680787038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46001.057680787038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46001.057680787038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46001.057680787038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46001.057680787038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46001.057680787038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46001.057680787038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46001.057680787038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46001.057680787038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46001.057680787038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46001.057680787038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46001.057680787038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46001.057680787038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46001.057680787038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46001.057680787038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46001.057680787038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46001.057680787038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46001.057680787038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46001.057680787038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46001.057680787038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46001.057680787038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46001.057680787038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46001.057680787038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46001.057680787038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46001.057680787038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46001.057680787038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46001.057680787038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46001.057680787038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46001.057680787038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46001.057680787038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46001.057680787038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46001.057680787038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46001.057680787038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46001.057680787038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46001.057680787038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46001.057680787038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46001.057680787038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46001.057680787038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46001.057680787038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46001.057680787038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46001.057680787038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46001.057680787038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46001.057680787038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46001.057680787038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46001.057680787038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46001.057680787038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46001.057680787038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46001.057680787038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46001.057680787038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46001.057680787038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46001.057680787038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46001.057680787038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46001.057680787038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46001.057680787038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46001.057680787038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46001.057680787038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46001.057680787038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46001.057680787038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46001.057680787038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46001.057680787038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46001.057680787038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46001.057680787038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46001.057680787038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46001.057680787038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46001.057680787038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46001.057680787038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46001.057680787038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46001.057680787038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46001.057680787038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46001.057680787038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46001.057680787038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46001.057680787038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46001.057680787038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46001.057680787038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46001.057680787038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46001.057680787038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46001.057680787038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46001.057680787038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46001.057680787038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46001.057680787038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46001.057680787038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46001.057680787038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46001.057680787038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46001.057680787038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46001.057680787038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46001.057680787038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46001.057680787038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46001.057680787038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46001.057680787038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46001.057680787038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46001.057680787038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46001.057680787038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46001.057680787038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46001.057680787038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46001.057680787038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46001.057680787038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46001.057680787038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46001.057680787038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46001.057680787038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46001.057680787038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46001.057680787038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46001.057680787038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46001.057680787038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46001.057680787038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46001.057680787038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46001.057680787038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46001.057680787038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46001.057680787038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46001.057680787038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46001.057680787038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46001.057680787038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46001.057680787038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46001.057680787038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46001.057680787038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46001.057680787038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46001.057680787038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46001.057680787038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46001.057680787038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46001.057680787038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46001.057680787038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46001.057680787038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46001.057680787038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46001.057680787038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46001.057680787038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46001.057680787038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46001.057680787038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46001.057680787038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46001.057680787038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46001.057680787038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46001.057680787038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46001.057680787038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46001.057680787038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46001.057680787038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46001.057680787038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46001.057680787038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46001.057680787038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46001.057680787038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46001.057680787038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46001.057680787038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46001.057680787038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46001.057680787038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46001.057680787038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46001.057680787038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46001.057680787038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46001.057680787038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46001.057680787038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46001.057680787038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46001.057680787038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46001.057680787038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46001.057680787038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46001.057680787038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46001.057680787038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46001.057680787038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46001.057680787038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46001.057680787038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46001.057680787038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46001.057680787038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46001.057680787038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46001.057680787038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46001.057680787038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46001.057680787038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46001.057680787038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46001.057680787038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46001.057680787038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46001.057680787038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46001.057680787038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46001.057680787038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46001.057680787038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46001.057680787038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46001.057680787038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46001.057680787038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46001.057680787038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46001.057680787038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46001.057680787038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46001.057680787038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46001.057680787038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46001.057680787038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46001.057680787038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46001.057680787038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46001.057680787038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46001.057680787038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46001.057680787038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46001.057680787038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46001.057680787038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46001.057680787038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46001.057680787038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46001.057680787038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46001.057680787038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46001.057680787038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46001.057680787038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46001.057680787038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46001.057680787038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46001.057680787038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46001.057680787038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46001.057680787038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46001.057680787038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46001.057680787038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46001.057680787038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46001.057680787038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46001.057680787038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46001.057680787038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46001.057680787038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46001.057680787038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46001.057680787038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46001.057680787038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46001.057680787038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46001.057680787038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46001.057680787038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46001.057680787038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46001.057680787038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46001.057680787038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46001.057680787038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46001.057680787038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46001.057680787038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46001.057680787038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46001.057680787038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46001.057680787038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46001.057680787038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46001.057680787038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46001.057680787038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46001.057680787038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46001.057680787038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46001.057680787038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46001.057680787038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46001.057680787038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46001.057680787038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46001.057680787038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46001.057680787038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46001.057680787038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46001.057680787038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46001.057680787038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46001.057680787038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46001.057680787038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46001.057680787038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46001.057680787038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46001.057680787038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46001.057680787038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46001.057680787038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46001.057680787038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46001.057680787038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46001.057680787038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46001.057680787038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46001.057680787038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46001.057680787038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46001.057680787038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46001.057680787038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46001.057680787038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46001.057680787038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46001.057680787038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46001.057680787038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46001.057680787038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46001.057680787038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46001.057680787038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46001.057680787038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46001.057680787038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46001.057680787038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46001.057680787038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46001.057680787038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46001.057680787038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46001.057680787038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46001.057680787038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46001.057680787038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46001.057680787038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46001.057680787038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46001.057680787038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46001.057680787038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46001.057680787038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46001.057680787038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46001.057680787038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46001.057680787038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46001.057680787038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46001.057680787038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46001.057680787038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46001.057680787038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46001.057680787038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46001.057680787038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46001.057680787038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46001.057680787038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46001.057680787038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46001.057680787038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46001.057680787038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46001.057680787038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46001.057680787038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46001.057680787038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46001.057680787038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46001.057680787038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46001.057680787038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46001.057680787038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46001.057680787038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46001.057680787038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46001.057680787038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46001.057680787038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46001.057680787038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46001.057680787038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46001.057680787038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46001.057680787038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46001.057680787038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46001.057680787038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46001.057680787038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46001.057680787038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46001.057680787038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46001.057680787038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46001.057680787038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46001.057680787038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46001.057680787038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46001.057680787038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46001.057680787038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46001.057680787038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46001.057680787038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46001.057680787038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46001.057680787038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46001.057680787038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46001.057680787038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46001.057680787038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46001.057680787038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46001.057680787038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46001.057680787038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46001.057680787038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46001.057680787038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46001.057680787038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46001.057680787038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46001.057680787038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46001.057680787038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46001.057680787038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46001.057680787038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46001.057680787038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46001.057680787038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46001.057680787038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46001.057680787038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46001.057680787038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46001.057680787038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46001.057680787038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46001.057680787038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46001.057680787038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46001.057680787038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46001.057680787038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46001.057680787038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46001.057680787038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46001.057680787038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46001.057680787038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46001.057680787038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46001.057680787038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46001.057680787038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46001.057680787038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46001.057680787038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46001.057680787038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46001.057680787038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46001.057680787038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46001.057680787038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46001.057680787038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46001.057680787038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46001.057680787038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46001.057680787038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46001.057680787038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46001.057680787038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46001.057680787038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46001.057680787038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46001.057680787038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46001.057680787038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46001.057680787038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46001.057680787038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46001.057680787038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46001.057680787038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46001.057680787038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46001.057680787038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46001.057680787038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46001.057680787038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46001.057680787038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46001.057680787038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46001.057680787038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46001.057680787038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46001.057680787038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46001.057680787038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46001.057680787038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46001.057680787038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46001.057680787038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46001.057680787038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46001.057680787038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46001.057680787038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46001.057680787038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46001.057680787038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46001.057680787038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46001.057680787038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46001.057680787038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46001.057680787038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46001.057680787038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46001.057680787038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46001.057680787038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46001.057680787038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46001.057680787038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46001.057680787038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46001.057680787038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46001.057680787038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46001.057680787038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46001.057680787038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46001.057680787038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46001.057680787038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46001.057680787038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46001.057680787038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46001.057680787038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46001.057680787038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46001.057680787038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46001.057680787038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46001.057680787038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46001.057680787038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46001.057680787038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46001.057680787038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46001.057680787038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46001.057680787038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46001.057680787038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46001.057680787038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46001.057680787038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46001.057680787038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46001.057680787038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46001.057680787038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46001.057680787038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46001.057680787038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46001.057680787038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46001.057680787038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46001.057680787038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46001.057680787038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46001.057680787038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46001.057680787038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46001.057680787038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46001.057680787038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46001.057680787038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46001.057680787038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46001.057680787038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46001.057680787038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46001.057680787038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46001.057680787038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46001.057680787038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46001.057680787038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46001.057680787038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46001.057680787038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46001.057680787038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46001.057680787038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46001.057680787038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46001.057680787038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46001.057680787038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46001.057680787038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46001.057680787038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46001.057680787038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46001.057680787038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46001.057680787038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46001.057680787038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46001.057680787038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46001.057680787038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46001.057680787038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46001.057680787038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46001.057680787038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46001.057680787038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46001.057680787038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46001.057680787038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46001.057680787038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46001.057680787038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46001.057680787038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46001.057680787038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46001.057680787038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46001.057680787038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46001.057680787038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46001.057680787038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46001.057680787038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46001.057680787038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46001.057680787038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46001.057680787038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46001.057680787038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46001.057680787038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46001.057680787038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46001.057680787038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46001.057680787038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46001.057680787038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46001.057680787038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46001.057680787038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46001.057680787038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46001.057680787038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46001.057680787038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46001.057680787038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46001.057680787038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46001.057680787038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46001.057680787038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46001.057680787038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46001.057680787038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46001.057680787038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46001.057680787038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46001.057680787038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46001.057680787038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46001.057680787038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46001.057680787038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46001.057680787038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46001.057680787038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46001.057680787038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46001.057680787038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46001.057680787038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46001.057680787038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46001.057680787038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46001.057680787038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46001.057680787038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46001.057680787038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46001.057680787038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46001.057680787038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46001.057680787038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46001.057680787038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46001.057680787038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46001.057680787038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46001.057680787038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46001.057680787038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46001.057680787038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46001.057680787038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46001.057680787038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46001.057680787038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46001.057680787038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46001.057680787038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46001.057680787038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46001.057680787038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46001.057680787038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46001.057680787038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46001.057680787038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46001.057680787038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46001.057680787038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46001.057680787038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46001.057680787038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46001.057680787038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46001.057680787038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46001.057680787038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46001.057680787038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46001.057680787038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46001.057680787038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46001.057680787038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46001.057680787038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46001.057680787038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46001.057680787038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46001.057680787038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46001.057680787038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46001.057680787038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46001.057680787038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46001.057680787038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46001.057680787038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46001.057680787038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46001.057680787038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46001.057680787038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46001.057680787038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46001.057680787038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46001.057680787038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46001.057680787038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46001.057680787038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46001.057680787038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46001.057680787038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46001.057680787038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46001.057680787038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46001.057680787038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46001.057680787038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46001.057680787038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46001.057680787038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46001.057680787038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46001.057680787038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46001.057680787038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46001.057680787038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46001.057680787038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46001.057680787038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46001.057680787038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46001.057680787038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46001.057680787038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46001.057680787038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46001.057680787038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46001.057680787038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46001.057680787038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46001.057680787038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46001.057680787038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46001.057680787038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46001.057680787038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46001.057680787038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46001.057680787038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46001.057680787038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46001.057680787038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46001.057680787038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46001.057680787038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46001.057680787038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46001.057680787038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46001.057680787038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46001.057680787038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46001.057680787038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46001.057680787038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46001.057680787038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46001.057680787038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46001.057680787038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46001.057680787038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46001.057680787038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46001.057680787038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46001.057680787038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46001.057680787038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46001.057680787038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46001.057680787038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46001.057680787038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46001.057680787038</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297.57696319444221</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2.263537268518121</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46001.057680787038</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9" ca="1" si="1">IFERROR(NOW()-F5,"")</f>
        <v>0.73945162037125556</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0.1223914351867279</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0.32378032407723367</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46001.057680787038</v>
      </c>
      <c r="H8" s="91">
        <v>46000.54583333333</v>
      </c>
      <c r="I8" s="107" t="str">
        <f>IFERROR(VLOOKUP(D8,DB!A:F,6,0),"")</f>
        <v>SCECO</v>
      </c>
      <c r="J8" s="107" t="str">
        <f>IFERROR(VLOOKUP(D8,DB!A:G,7,0),"")</f>
        <v>Dead+Good</v>
      </c>
      <c r="K8" s="93" t="s">
        <v>39134</v>
      </c>
      <c r="L8" s="87" t="str">
        <f>IFERROR(VLOOKUP(D8,DB!A:I,9,0),"")</f>
        <v>Latis</v>
      </c>
    </row>
    <row r="9" spans="1:16" ht="15" customHeight="1">
      <c r="A9" s="155" t="s">
        <v>39135</v>
      </c>
      <c r="B9" s="107" t="str">
        <f>IFERROR(VLOOKUP(D9,DB!A:K,11,0),"")</f>
        <v>R4</v>
      </c>
      <c r="C9" s="89">
        <v>1</v>
      </c>
      <c r="D9" s="87" t="s">
        <v>29641</v>
      </c>
      <c r="E9" s="90" t="s">
        <v>39106</v>
      </c>
      <c r="F9" s="91">
        <v>46001.002905092595</v>
      </c>
      <c r="G9" s="92">
        <f t="shared" ca="1" si="1"/>
        <v>5.4775694443378597E-2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46001.057680787038</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46001.057680787038</v>
      </c>
      <c r="H11" s="91">
        <v>46000.566666666666</v>
      </c>
      <c r="I11" s="107" t="str">
        <f>IFERROR(VLOOKUP(D11,DB!A:F,6,0),"")</f>
        <v>SCECO</v>
      </c>
      <c r="J11" s="107" t="str">
        <f>IFERROR(VLOOKUP(D11,DB!A:G,7,0),"")</f>
        <v>Dead</v>
      </c>
      <c r="K11" s="93" t="s">
        <v>39132</v>
      </c>
      <c r="L11" s="87" t="str">
        <f>IFERROR(VLOOKUP(D11,DB!A:I,9,0),"")</f>
        <v>Latis</v>
      </c>
    </row>
    <row r="12" spans="1:16" ht="15" customHeight="1">
      <c r="A12" s="155" t="s">
        <v>39136</v>
      </c>
      <c r="B12" s="107" t="str">
        <f>IFERROR(VLOOKUP(D12,DB!A:K,11,0),"")</f>
        <v>R4</v>
      </c>
      <c r="C12" s="89">
        <v>1</v>
      </c>
      <c r="D12" s="87" t="s">
        <v>37399</v>
      </c>
      <c r="E12" s="90" t="s">
        <v>39106</v>
      </c>
      <c r="F12" s="91">
        <v>46000.997557870367</v>
      </c>
      <c r="G12" s="92">
        <f t="shared" ca="1" si="1"/>
        <v>6.0122916671389248E-2</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46001.057680787038</v>
      </c>
      <c r="H13" s="91">
        <v>46000.472222222219</v>
      </c>
      <c r="I13" s="107" t="str">
        <f>IFERROR(VLOOKUP(D13,DB!A:F,6,0),"")</f>
        <v>SCECO</v>
      </c>
      <c r="J13" s="107" t="str">
        <f>IFERROR(VLOOKUP(D13,DB!A:G,7,0),"")</f>
        <v>Dead</v>
      </c>
      <c r="K13" s="93" t="s">
        <v>39132</v>
      </c>
      <c r="L13" s="87" t="str">
        <f>IFERROR(VLOOKUP(D13,DB!A:I,9,0),"")</f>
        <v>Latis</v>
      </c>
    </row>
    <row r="14" spans="1:16" ht="15" customHeight="1">
      <c r="A14" s="107" t="s">
        <v>39137</v>
      </c>
      <c r="B14" s="107" t="str">
        <f>IFERROR(VLOOKUP(D14,DB!A:K,11,0),"")</f>
        <v>R4</v>
      </c>
      <c r="C14" s="89">
        <v>1</v>
      </c>
      <c r="D14" s="87" t="s">
        <v>36539</v>
      </c>
      <c r="E14" s="90" t="s">
        <v>39106</v>
      </c>
      <c r="F14" s="91">
        <v>46001.012025462966</v>
      </c>
      <c r="G14" s="92">
        <f t="shared" ca="1" si="1"/>
        <v>4.5655324072868098E-2</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t="s">
        <v>39138</v>
      </c>
      <c r="E15" s="90"/>
      <c r="F15" s="91"/>
      <c r="G15" s="92">
        <f t="shared" ca="1" si="1"/>
        <v>46001.057680787038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46001.057680787038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46001.057680787038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46001.057680787038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46001.057680787038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46001.057680787038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46001.057680787038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46001.057680787038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46001.057680787038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46001.057680787038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46001.057680787038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46001.057680787038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46001.057680787038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46001.057680787038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46001.057680787038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46001.057680787038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46001.057680787038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46001.057680787038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46001.057680787038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46001.057680787038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46001.057680787038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46001.057680787038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46001.057680787038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46001.057680787038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46001.057680787038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ref="G40:G85" ca="1" si="2">IFERROR(NOW()-F40,"")</f>
        <v>46001.057680787038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46001.057680787038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46001.057680787038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46001.057680787038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46001.057680787038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46001.057680787038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46001.057680787038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46001.057680787038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46001.057680787038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46001.057680787038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46001.057680787038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46001.057680787038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46001.057680787038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46001.057680787038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46001.057680787038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46001.057680787038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46001.057680787038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46001.057680787038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46001.057680787038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46001.057680787038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46001.057680787038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46001.057680787038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46001.057680787038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46001.057680787038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46001.057680787038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46001.057680787038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46001.057680787038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46001.057680787038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46001.057680787038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46001.057680787038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46001.057680787038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46001.057680787038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46001.057680787038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46001.057680787038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46001.057680787038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46001.057680787038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46001.057680787038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46001.057680787038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46001.057680787038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46001.057680787038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46001.057680787038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46001.057680787038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46001.057680787038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46001.057680787038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46001.057680787038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46001.057680787038</v>
      </c>
      <c r="H85" s="91"/>
      <c r="I85" s="107" t="str">
        <f>IFERROR(VLOOKUP(D85,DB!A:F,6,0),"")</f>
        <v/>
      </c>
      <c r="J85" s="107" t="str">
        <f>IFERROR(VLOOKUP(D85,DB!A:G,7,0),"")</f>
        <v/>
      </c>
      <c r="K85" s="93"/>
      <c r="L85" s="87" t="str">
        <f>IFERROR(VLOOKUP(D85,DB!A:I,9,0),"")</f>
        <v/>
      </c>
    </row>
  </sheetData>
  <dataValidations count="2">
    <dataValidation allowBlank="1" showInputMessage="1" showErrorMessage="1" sqref="E1" xr:uid="{A4F81451-56CC-4543-9497-104C4E44EE4B}"/>
    <dataValidation type="list" allowBlank="1" showInputMessage="1" showErrorMessage="1" sqref="E2:E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tabSelected="1" workbookViewId="0">
      <selection activeCell="D8" sqref="D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109.2256206018501</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74.868803472221771</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52.396569675926003</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19.684382175924839</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3.9501923611096572</v>
      </c>
      <c r="H6" s="38">
        <v>45997.093599537038</v>
      </c>
      <c r="I6" s="37" t="str">
        <f>IFERROR(VLOOKUP(D6,DB!A:F,6,0),"")</f>
        <v>SCECO</v>
      </c>
      <c r="J6" s="37" t="str">
        <f>IFERROR(VLOOKUP(D6,DB!A:G,7,0),"")</f>
        <v>In progress</v>
      </c>
      <c r="K6" s="37" t="s">
        <v>39148</v>
      </c>
      <c r="L6" s="37" t="str">
        <f>IFERROR(VLOOKUP(D6,DB!A:I,9,0),"")</f>
        <v>Latis</v>
      </c>
    </row>
    <row r="7" spans="1:13">
      <c r="A7" s="37"/>
      <c r="B7" s="37" t="str">
        <f>IFERROR(VLOOKUP(D7,DB!A:K,11,0),"")</f>
        <v/>
      </c>
      <c r="C7" s="37"/>
      <c r="D7" s="37"/>
      <c r="E7" s="37"/>
      <c r="F7" s="38"/>
      <c r="G7" s="131">
        <f ca="1">IFERROR(NOW()-F7,"")</f>
        <v>46001.057680787038</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46001.057680787038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46001.057680787038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46001.057680787038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46001.057680787038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46001.057680787038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46001.057680787038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46001.057680787038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46001.057680787038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46001.057680787038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46001.057680787038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46001.057680787038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46001.057680787038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46001.057680787038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46001.057680787038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46001.057680787038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46001.057680787038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46001.057680787038</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39042</v>
      </c>
      <c r="E2" s="138" t="s">
        <v>39106</v>
      </c>
      <c r="F2" s="117">
        <v>46000.808553240742</v>
      </c>
      <c r="G2" s="72">
        <f t="shared" ref="G2:G9" ca="1" si="0">IFERROR(NOW()-F2,"-")</f>
        <v>0.24912754629622214</v>
      </c>
      <c r="H2" s="117">
        <v>46000.762835648151</v>
      </c>
      <c r="I2" s="115" t="str">
        <f>IFERROR(VLOOKUP(D2,DB!A:F,6,0),"")</f>
        <v>SCECO</v>
      </c>
      <c r="J2" s="115" t="str">
        <f>IFERROR(VLOOKUP(D2,DB!A:G,7,0),"")</f>
        <v>Dead</v>
      </c>
      <c r="K2" s="118" t="s">
        <v>39150</v>
      </c>
      <c r="L2" s="133" t="str">
        <f>IFERROR(VLOOKUP(D2,DB!A:I,9,0),"")</f>
        <v>Latis</v>
      </c>
    </row>
    <row r="3" spans="1:16382" ht="31.5" customHeight="1">
      <c r="A3" s="114" t="s">
        <v>39151</v>
      </c>
      <c r="B3" s="115" t="str">
        <f>IFERROR(VLOOKUP(D3,DB!A:K,11,0),"")</f>
        <v>R6</v>
      </c>
      <c r="C3" s="116">
        <v>1</v>
      </c>
      <c r="D3" s="115" t="s">
        <v>36052</v>
      </c>
      <c r="E3" s="138" t="s">
        <v>39152</v>
      </c>
      <c r="F3" s="117">
        <v>46000.978460648148</v>
      </c>
      <c r="G3" s="72">
        <f t="shared" ca="1" si="0"/>
        <v>7.9220138890377712E-2</v>
      </c>
      <c r="H3" s="117">
        <v>46001.009618055556</v>
      </c>
      <c r="I3" s="115" t="str">
        <f>IFERROR(VLOOKUP(D3,DB!A:F,6,0),"")</f>
        <v>SCECO</v>
      </c>
      <c r="J3" s="115" t="str">
        <f>IFERROR(VLOOKUP(D3,DB!A:G,7,0),"")</f>
        <v xml:space="preserve">Weak </v>
      </c>
      <c r="K3" s="118" t="s">
        <v>39153</v>
      </c>
      <c r="L3" s="133" t="str">
        <f>IFERROR(VLOOKUP(D3,DB!A:I,9,0),"")</f>
        <v>Latis</v>
      </c>
    </row>
    <row r="4" spans="1:16382" ht="31.5" customHeight="1">
      <c r="A4" s="114"/>
      <c r="B4" s="115" t="str">
        <f>IFERROR(VLOOKUP(D4,DB!A:K,11,0),"")</f>
        <v/>
      </c>
      <c r="C4" s="116"/>
      <c r="D4" s="115"/>
      <c r="E4" s="138"/>
      <c r="F4" s="117"/>
      <c r="G4" s="72">
        <f t="shared" ca="1" si="0"/>
        <v>46001.057680787038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46001.057680787038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46001.057680787038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46001.057680787038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46001.057680787038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46001.057680787038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46001.057680787038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46001.057680787038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46001.057680787038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46001.057680787038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46001.057680787038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46001.057680787038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46001.057680787038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46001.057680787038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46001.057680787038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46001.057680787038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46001.057680787038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46001.057680787038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46001.057680787038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46001.057680787038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46001.057680787038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46001.057680787038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46001.057680787038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46001.057680787038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46001.057680787038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46001.057680787038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46001.057680787038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46001.057680787038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46001.057680787038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46001.057680787038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46001.057680787038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46001.057680787038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46001.057680787038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46001.057680787038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46001.057680787038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46001.057680787038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46001.057680787038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46001.057680787038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46001.057680787038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46001.057680787038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46001.057680787038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46001.057680787038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46001.057680787038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46001.057680787038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46001.057680787038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46001.057680787038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46001.057680787038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46001.057680787038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46001.057680787038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46001.057680787038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46001.057680787038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46001.057680787038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46001.057680787038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46001.057680787038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46001.057680787038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46001.057680787038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46001.057680787038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46001.057680787038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46001.057680787038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46001.057680787038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46001.057680787038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46001.057680787038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46001.057680787038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46001.057680787038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46001.057680787038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46001.057680787038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46001.057680787038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46001.057680787038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46001.057680787038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46001.057680787038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46001.057680787038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46001.057680787038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46001.057680787038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46001.057680787038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46001.057680787038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46001.057680787038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46001.057680787038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46001.057680787038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46001.057680787038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46001.057680787038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46001.057680787038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46001.057680787038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46001.057680787038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46001.057680787038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46001.057680787038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46001.057680787038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46001.057680787038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46001.057680787038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46001.057680787038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46001.057680787038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46001.057680787038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46001.057680787038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46001.057680787038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46001.057680787038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46001.057680787038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46001.057680787038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46001.057680787038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46001.057680787038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46001.057680787038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46001.057680787038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46001.057680787038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46001.057680787038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46001.057680787038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46001.057680787038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46001.057680787038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46001.057680787038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46001.057680787038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46001.057680787038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46001.057680787038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46001.057680787038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46001.057680787038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46001.057680787038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46001.057680787038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46001.057680787038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46001.057680787038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46001.057680787038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46001.057680787038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46001.057680787038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46001.057680787038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46001.057680787038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46001.057680787038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46001.057680787038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46001.057680787038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46001.057680787038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46001.057680787038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46001.057680787038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46001.057680787038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46001.057680787038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46001.057680787038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46001.057680787038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46001.057680787038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46001.057680787038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46001.057680787038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46001.057680787038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46001.057680787038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46001.057680787038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46001.057680787038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46001.057680787038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46001.057680787038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46001.057680787038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46001.057680787038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46001.057680787038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46001.057680787038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46001.057680787038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46001.057680787038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46001.057680787038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46001.057680787038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46001.057680787038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46001.057680787038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46001.057680787038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46001.057680787038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46001.057680787038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46001.057680787038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46001.057680787038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46001.057680787038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46001.057680787038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46001.057680787038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46001.057680787038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46001.057680787038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46001.057680787038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46001.057680787038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46001.057680787038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46001.057680787038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46001.057680787038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46001.057680787038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46001.057680787038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46001.057680787038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46001.057680787038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46001.057680787038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46001.057680787038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46001.057680787038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46001.057680787038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46001.057680787038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46001.057680787038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46001.057680787038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46001.057680787038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46001.057680787038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46001.057680787038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46001.057680787038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46001.057680787038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46001.057680787038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46001.057680787038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46001.057680787038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46001.057680787038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46001.057680787038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46001.057680787038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46001.057680787038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46001.057680787038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46001.057680787038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46001.057680787038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46001.057680787038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46001.057680787038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46001.057680787038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46001.057680787038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46001.057680787038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46001.057680787038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46001.057680787038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46001.057680787038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46001.057680787038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46001.057680787038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46001.057680787038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46001.057680787038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46001.057680787038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46001.057680787038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46001.057680787038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46001.057680787038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46001.057680787038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46001.057680787038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46001.057680787038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46001.057680787038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46001.057680787038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46001.057680787038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46001.057680787038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46001.057680787038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46001.057680787038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46001.057680787038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46001.057680787038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46001.057680787038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46001.057680787038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46001.057680787038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46001.057680787038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46001.057680787038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46001.057680787038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46001.057680787038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46001.057680787038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46001.057680787038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46001.057680787038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46001.057680787038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46001.057680787038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46001.057680787038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46001.057680787038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46001.057680787038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46001.057680787038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46001.057680787038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46001.057680787038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46001.057680787038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46001.057680787038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46001.057680787038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46001.057680787038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46001.057680787038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46001.057680787038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46001.057680787038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46001.057680787038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46001.057680787038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46001.057680787038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46001.057680787038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46001.057680787038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46001.057680787038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46001.057680787038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46001.057680787038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46001.057680787038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46001.057680787038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46001.057680787038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46001.057680787038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46001.057680787038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46001.057680787038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46001.057680787038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46001.057680787038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46001.057680787038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46001.057680787038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46001.057680787038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46001.057680787038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46001.057680787038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46001.057680787038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46001.057680787038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46001.057680787038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46001.057680787038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46001.057680787038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46001.057680787038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46001.057680787038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46001.057680787038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46001.057680787038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46001.057680787038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46001.057680787038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46001.057680787038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46001.057680787038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46001.057680787038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46001.057680787038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46001.057680787038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46001.057680787038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46001.057680787038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46001.057680787038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46001.057680787038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46001.057680787038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46001.057680787038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46001.057680787038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46001.057680787038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46001.057680787038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46001.057680787038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46001.057680787038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46001.057680787038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46001.057680787038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46001.057680787038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46001.057680787038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46001.057680787038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46001.057680787038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46001.057680787038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46001.057680787038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46001.057680787038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46001.057680787038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46001.057680787038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46001.057680787038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46001.057680787038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46001.057680787038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46001.057680787038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46001.057680787038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46001.057680787038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46001.057680787038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46001.057680787038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46001.057680787038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46001.057680787038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46001.057680787038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46001.057680787038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46001.057680787038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46001.057680787038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46001.057680787038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46001.057680787038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46001.057680787038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46001.057680787038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46001.057680787038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46001.057680787038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46001.057680787038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46001.057680787038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46001.057680787038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46001.057680787038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46001.057680787038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46001.057680787038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46001.057680787038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46001.057680787038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46001.057680787038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46001.057680787038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46001.057680787038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46001.057680787038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46001.057680787038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46001.057680787038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46001.057680787038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46001.057680787038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46001.057680787038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46001.057680787038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46001.057680787038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46001.057680787038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46001.057680787038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46001.057680787038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46001.057680787038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46001.057680787038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46001.057680787038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46001.057680787038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46001.057680787038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46001.057680787038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46001.057680787038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46001.057680787038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46001.057680787038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46001.057680787038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46001.057680787038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46001.057680787038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46001.057680787038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46001.057680787038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46001.057680787038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46001.057680787038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46001.057680787038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46001.057680787038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46001.057680787038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46001.057680787038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46001.057680787038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46001.057680787038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46001.057680787038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46001.057680787038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46001.057680787038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46001.057680787038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46001.057680787038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46001.057680787038</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46001.057680787038</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2025-12-09T22:25:05Z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