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94" documentId="13_ncr:1_{F6CB121F-512D-4AA6-A0C1-0FB36C537598}" xr6:coauthVersionLast="47" xr6:coauthVersionMax="47" xr10:uidLastSave="{B93B55A1-3655-4DE7-B625-8D72D64C4C19}"/>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<sst xmlns="http://schemas.openxmlformats.org/spreadsheetml/2006/main" count="179029" uniqueCount="39106">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</sst>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295.97045717592846</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0.29114004629809642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0.28984351851977408</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45958.918883101855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45958.918883101855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45958.918883101855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45958.918883101855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45958.918883101855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45958.918883101855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45958.918883101855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45958.918883101855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45958.918883101855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45958.918883101855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45958.918883101855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45958.918883101855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45958.918883101855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45958.918883101855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45958.918883101855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45958.918883101855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45958.918883101855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45958.918883101855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45958.918883101855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45958.918883101855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45958.918883101855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45958.918883101855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45958.918883101855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45958.918883101855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45958.918883101855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45958.918883101855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45958.918883101855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45958.918883101855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45958.918883101855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45958.918883101855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45958.918883101855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45958.918883101855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45958.918883101855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45958.918883101855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45958.918883101855</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45958.918883101855</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5CA2D3EA-2612-4888-83CD-7EC9046C3413}"/>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133.91904513889313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0.17679976852377877</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0.14262152778246673</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45958.918883101855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45958.918883101855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45958.918883101855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45958.918883101855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45958.918883101855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45958.918883101855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45958.918883101855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45958.918883101855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45958.918883101855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45958.918883101855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45958.918883101855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45958.918883101855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45958.918883101855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45958.918883101855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45958.918883101855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45958.918883101855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45958.918883101855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45958.918883101855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45958.918883101855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45958.918883101855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45958.918883101855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45958.918883101855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45958.918883101855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45958.918883101855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45958.918883101855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45958.918883101855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45958.918883101855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45958.918883101855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45958.918883101855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45958.918883101855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45958.918883101855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45958.918883101855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45958.918883101855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45958.918883101855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45958.918883101855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45958.918883101855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45958.918883101855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45958.918883101855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45958.918883101855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45958.918883101855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45958.918883101855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45958.918883101855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45958.918883101855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45958.918883101855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45958.918883101855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45958.918883101855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45958.918883101855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45958.918883101855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45958.918883101855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45958.918883101855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45958.918883101855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45958.918883101855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45958.918883101855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45958.918883101855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45958.918883101855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45958.918883101855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45958.918883101855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45958.918883101855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45958.918883101855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45958.918883101855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45958.918883101855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45958.918883101855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45958.918883101855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45958.918883101855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45958.918883101855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45958.918883101855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45958.918883101855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45958.918883101855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45958.918883101855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45958.918883101855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45958.918883101855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45958.918883101855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45958.918883101855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45958.918883101855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45958.918883101855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45958.918883101855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45958.918883101855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45958.918883101855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45958.918883101855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45958.918883101855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45958.918883101855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45958.918883101855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45958.918883101855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45958.918883101855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45958.918883101855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45958.918883101855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45958.918883101855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45958.918883101855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45958.918883101855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45958.918883101855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45958.918883101855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45958.918883101855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45958.918883101855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45958.918883101855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45958.918883101855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45958.918883101855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45958.918883101855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45958.918883101855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45958.918883101855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45958.918883101855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45958.918883101855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45958.918883101855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45958.918883101855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45958.918883101855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45958.918883101855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45958.918883101855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45958.918883101855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45958.918883101855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45958.918883101855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45958.918883101855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45958.918883101855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45958.918883101855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45958.918883101855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45958.918883101855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45958.918883101855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45958.918883101855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45958.918883101855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45958.918883101855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45958.918883101855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45958.918883101855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45958.918883101855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45958.918883101855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45958.918883101855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45958.918883101855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45958.918883101855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45958.918883101855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45958.918883101855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45958.918883101855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45958.918883101855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45958.918883101855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45958.918883101855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45958.918883101855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45958.918883101855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45958.918883101855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45958.918883101855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45958.918883101855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45958.918883101855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45958.918883101855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45958.918883101855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45958.918883101855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45958.918883101855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45958.918883101855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45958.918883101855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45958.918883101855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45958.918883101855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45958.918883101855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45958.918883101855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45958.918883101855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45958.918883101855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45958.918883101855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45958.918883101855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45958.918883101855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45958.918883101855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45958.918883101855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45958.918883101855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45958.918883101855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45958.918883101855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45958.918883101855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45958.918883101855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45958.918883101855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45958.918883101855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45958.918883101855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45958.918883101855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45958.918883101855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45958.918883101855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45958.918883101855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45958.918883101855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45958.918883101855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45958.918883101855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45958.918883101855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45958.918883101855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45958.918883101855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45958.918883101855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45958.918883101855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45958.918883101855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45958.918883101855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45958.918883101855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45958.918883101855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45958.918883101855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45958.918883101855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45958.918883101855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45958.918883101855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45958.918883101855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45958.918883101855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45958.918883101855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45958.918883101855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45958.918883101855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45958.918883101855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45958.918883101855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45958.918883101855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45958.918883101855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45958.918883101855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17523</v>
      </c>
      <c r="E2" s="18"/>
      <c r="F2" s="20"/>
      <c r="G2" s="21">
        <f t="shared" ref="G2:G4" ca="1" si="0">IFERROR(NOW()-F2,"-")</f>
        <v>45958.918883101855</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45958.918883101855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45958.918883101855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45958.918883101855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45958.918883101855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45958.918883101855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45958.918883101855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45958.918883101855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45958.918883101855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45958.918883101855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45958.918883101855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45958.918883101855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45958.918883101855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45958.918883101855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45958.918883101855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45958.918883101855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45958.918883101855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45958.918883101855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45958.918883101855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45958.918883101855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45958.918883101855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45958.918883101855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45958.918883101855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45958.918883101855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45958.918883101855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45958.918883101855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45958.918883101855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45958.918883101855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45958.918883101855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45958.918883101855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45958.918883101855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45958.918883101855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45958.918883101855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45958.918883101855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45958.918883101855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45958.918883101855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45958.918883101855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45958.918883101855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45958.918883101855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45958.918883101855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45958.918883101855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45958.918883101855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45958.918883101855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45958.918883101855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45958.918883101855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45958.918883101855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45958.918883101855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45958.918883101855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45958.918883101855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45958.918883101855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45958.918883101855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45958.918883101855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45958.918883101855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45958.918883101855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45958.918883101855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45958.918883101855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45958.918883101855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45958.918883101855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45958.918883101855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45958.918883101855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45958.918883101855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45958.918883101855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45958.918883101855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45958.918883101855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45958.918883101855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45958.918883101855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45958.918883101855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45958.918883101855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45958.918883101855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45958.918883101855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45958.918883101855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45958.918883101855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45958.918883101855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45958.918883101855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45958.918883101855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45958.918883101855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45958.918883101855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45958.918883101855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45958.918883101855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45958.918883101855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45958.918883101855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45958.918883101855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45958.918883101855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45958.918883101855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45958.918883101855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45958.918883101855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45958.918883101855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45958.918883101855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45958.918883101855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45958.918883101855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45958.918883101855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45958.918883101855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45958.918883101855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45958.918883101855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45958.918883101855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45958.918883101855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45958.918883101855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45958.918883101855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45958.918883101855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45958.918883101855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45958.918883101855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45958.918883101855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45958.918883101855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45958.918883101855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45958.918883101855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45958.918883101855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45958.918883101855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45958.918883101855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45958.918883101855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45958.918883101855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45958.918883101855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45958.918883101855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45958.918883101855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45958.918883101855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45958.918883101855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45958.918883101855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45958.918883101855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45958.918883101855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45958.918883101855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45958.918883101855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45958.918883101855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45958.918883101855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45958.918883101855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45958.918883101855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45958.918883101855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45958.918883101855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45958.918883101855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45958.918883101855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45958.918883101855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45958.918883101855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45958.918883101855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45958.918883101855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45958.918883101855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45958.918883101855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45958.918883101855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45958.918883101855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45958.918883101855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45958.918883101855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45958.918883101855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45958.918883101855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45958.918883101855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45958.918883101855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45958.918883101855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45958.918883101855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45958.918883101855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45958.918883101855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45958.918883101855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45958.918883101855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45958.918883101855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45958.918883101855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45958.918883101855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45958.918883101855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45958.918883101855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45958.918883101855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45958.918883101855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45958.918883101855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45958.918883101855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45958.918883101855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45958.918883101855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45958.918883101855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45958.918883101855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45958.918883101855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45958.918883101855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45958.918883101855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45958.918883101855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45958.918883101855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45958.918883101855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45958.918883101855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45958.918883101855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45958.918883101855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45958.918883101855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45958.918883101855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45958.918883101855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45958.918883101855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45958.918883101855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45958.918883101855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45958.918883101855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45958.918883101855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45958.918883101855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45958.918883101855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45958.918883101855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45958.918883101855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45958.918883101855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45958.918883101855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45958.918883101855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45958.918883101855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45958.918883101855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45958.918883101855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45958.918883101855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45958.918883101855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45958.918883101855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45958.918883101855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45958.918883101855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45958.918883101855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45958.918883101855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45958.918883101855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45958.918883101855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45958.918883101855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45958.918883101855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45958.918883101855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45958.918883101855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45958.918883101855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45958.918883101855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45958.918883101855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45958.918883101855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45958.918883101855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45958.918883101855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45958.918883101855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45958.918883101855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45958.918883101855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45958.918883101855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45958.918883101855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45958.918883101855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45958.918883101855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45958.918883101855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45958.918883101855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45958.918883101855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45958.918883101855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45958.918883101855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45958.918883101855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45958.918883101855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45958.918883101855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45958.918883101855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45958.918883101855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45958.918883101855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45958.918883101855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45958.918883101855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45958.918883101855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45958.918883101855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45958.918883101855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45958.918883101855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45958.918883101855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45958.918883101855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45958.918883101855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45958.918883101855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45958.918883101855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45958.918883101855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45958.918883101855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45958.918883101855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45958.918883101855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45958.918883101855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45958.918883101855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45958.918883101855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45958.918883101855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45958.918883101855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45958.918883101855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45958.918883101855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45958.918883101855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45958.918883101855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45958.918883101855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45958.918883101855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45958.918883101855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45958.918883101855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45958.918883101855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45958.918883101855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45958.918883101855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45958.918883101855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45958.918883101855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45958.918883101855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45958.918883101855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45958.918883101855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45958.918883101855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45958.918883101855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45958.918883101855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45958.918883101855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45958.918883101855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45958.918883101855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45958.918883101855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45958.918883101855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45958.918883101855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45958.918883101855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45958.918883101855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45958.918883101855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45958.918883101855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45958.918883101855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45958.918883101855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45958.918883101855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45958.918883101855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45958.918883101855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45958.918883101855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45958.918883101855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45958.918883101855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45958.918883101855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45958.918883101855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45958.918883101855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45958.918883101855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45958.918883101855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45958.918883101855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45958.918883101855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45958.918883101855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45958.918883101855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45958.918883101855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45958.918883101855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45958.918883101855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45958.918883101855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45958.918883101855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45958.918883101855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45958.918883101855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45958.918883101855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45958.918883101855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45958.918883101855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45958.918883101855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45958.918883101855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45958.918883101855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45958.918883101855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45958.918883101855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45958.918883101855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45958.918883101855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45958.918883101855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45958.918883101855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45958.918883101855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45958.918883101855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45958.918883101855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45958.918883101855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45958.918883101855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45958.918883101855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45958.918883101855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45958.918883101855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45958.918883101855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45958.918883101855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45958.918883101855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45958.918883101855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45958.918883101855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45958.918883101855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45958.918883101855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45958.918883101855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45958.918883101855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45958.918883101855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45958.918883101855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45958.918883101855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45958.918883101855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45958.918883101855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45958.918883101855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45958.918883101855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45958.918883101855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45958.918883101855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45958.918883101855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45958.918883101855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45958.918883101855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45958.918883101855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45958.918883101855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45958.918883101855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45958.918883101855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45958.918883101855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45958.918883101855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45958.918883101855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45958.918883101855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45958.918883101855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45958.918883101855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45958.918883101855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45958.918883101855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45958.918883101855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45958.918883101855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45958.918883101855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45958.918883101855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45958.918883101855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45958.918883101855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45958.918883101855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45958.918883101855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45958.918883101855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45958.918883101855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45958.918883101855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45958.918883101855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45958.918883101855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45958.918883101855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45958.918883101855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45958.918883101855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45958.918883101855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45958.918883101855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45958.918883101855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45958.918883101855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45958.918883101855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45958.918883101855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45958.918883101855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45958.918883101855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45958.918883101855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45958.918883101855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45958.918883101855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45958.918883101855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45958.918883101855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45958.918883101855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45958.918883101855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45958.918883101855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45958.918883101855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45958.918883101855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45958.918883101855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45958.918883101855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45958.918883101855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45958.918883101855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45958.918883101855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45958.918883101855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45958.918883101855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45958.918883101855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45958.918883101855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45958.918883101855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45958.918883101855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45958.918883101855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45958.918883101855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45958.918883101855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45958.918883101855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45958.918883101855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45958.918883101855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45958.918883101855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45958.918883101855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45958.918883101855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45958.918883101855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45958.918883101855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45958.918883101855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45958.918883101855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45958.918883101855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45958.918883101855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45958.918883101855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45958.918883101855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45958.918883101855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45958.918883101855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45958.918883101855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45958.918883101855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45958.918883101855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45958.918883101855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45958.918883101855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45958.918883101855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45958.918883101855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45958.918883101855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45958.918883101855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45958.918883101855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45958.918883101855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45958.918883101855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45958.918883101855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45958.918883101855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45958.918883101855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45958.918883101855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45958.918883101855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45958.918883101855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45958.918883101855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45958.918883101855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45958.918883101855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45958.918883101855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45958.918883101855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45958.918883101855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45958.918883101855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45958.918883101855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45958.918883101855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45958.918883101855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45958.918883101855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45958.918883101855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45958.918883101855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45958.918883101855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45958.918883101855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45958.918883101855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45958.918883101855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45958.918883101855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45958.918883101855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45958.918883101855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45958.918883101855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45958.918883101855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45958.918883101855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45958.918883101855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45958.918883101855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45958.918883101855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45958.918883101855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45958.918883101855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45958.918883101855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45958.918883101855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45958.918883101855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45958.918883101855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45958.918883101855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45958.918883101855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45958.918883101855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45958.918883101855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45958.918883101855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45958.918883101855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45958.918883101855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45958.918883101855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45958.918883101855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45958.918883101855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45958.918883101855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45958.918883101855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45958.918883101855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45958.918883101855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45958.918883101855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45958.918883101855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45958.918883101855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45958.918883101855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45958.918883101855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45958.918883101855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45958.918883101855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45958.918883101855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45958.918883101855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45958.918883101855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45958.918883101855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45958.918883101855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45958.918883101855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45958.918883101855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45958.918883101855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45958.918883101855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45958.918883101855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45958.918883101855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45958.918883101855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45958.918883101855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45958.918883101855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45958.918883101855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45958.918883101855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45958.918883101855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45958.918883101855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45958.918883101855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45958.918883101855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45958.918883101855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45958.918883101855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45958.918883101855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45958.918883101855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45958.918883101855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45958.918883101855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45958.918883101855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45958.918883101855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45958.918883101855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45958.918883101855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45958.918883101855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45958.918883101855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45958.918883101855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45958.918883101855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45958.918883101855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45958.918883101855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45958.918883101855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45958.918883101855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45958.918883101855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45958.918883101855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45958.918883101855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45958.918883101855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45958.918883101855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45958.918883101855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45958.918883101855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45958.918883101855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45958.918883101855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45958.918883101855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45958.918883101855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45958.918883101855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45958.918883101855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45958.918883101855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45958.918883101855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45958.918883101855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45958.918883101855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45958.918883101855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45958.918883101855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45958.918883101855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45958.918883101855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45958.918883101855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45958.918883101855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45958.918883101855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45958.918883101855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45958.918883101855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45958.918883101855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45958.918883101855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45958.918883101855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45958.918883101855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45958.918883101855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45958.918883101855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45958.918883101855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45958.918883101855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45958.918883101855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45958.918883101855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45958.918883101855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45958.918883101855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45958.918883101855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45958.918883101855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45958.918883101855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45958.918883101855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45958.918883101855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45958.918883101855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45958.918883101855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45958.918883101855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45958.918883101855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45958.918883101855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45958.918883101855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45958.918883101855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45958.918883101855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45958.918883101855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45958.918883101855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45958.918883101855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45958.918883101855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45958.918883101855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45958.918883101855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45958.918883101855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45958.918883101855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45958.918883101855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45958.918883101855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45958.918883101855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45958.918883101855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45958.918883101855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45958.918883101855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45958.918883101855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45958.918883101855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45958.918883101855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45958.918883101855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45958.918883101855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45958.918883101855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45958.918883101855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45958.918883101855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45958.918883101855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45958.918883101855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45958.918883101855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45958.918883101855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45958.918883101855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45958.918883101855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45958.918883101855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45958.918883101855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45958.918883101855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45958.918883101855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45958.918883101855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45958.918883101855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45958.918883101855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45958.918883101855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45958.918883101855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45958.918883101855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45958.918883101855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45958.918883101855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45958.918883101855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45958.918883101855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45958.918883101855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45958.918883101855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45958.918883101855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45958.918883101855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45958.918883101855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45958.918883101855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45958.918883101855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45958.918883101855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45958.918883101855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45958.918883101855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45958.918883101855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45958.918883101855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45958.918883101855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45958.918883101855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45958.918883101855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45958.918883101855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45958.918883101855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45958.918883101855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45958.918883101855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45958.918883101855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45958.918883101855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45958.918883101855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45958.918883101855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45958.918883101855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45958.918883101855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45958.918883101855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45958.918883101855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45958.918883101855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45958.918883101855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45958.918883101855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45958.918883101855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45958.918883101855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45958.918883101855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45958.918883101855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45958.918883101855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45958.918883101855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45958.918883101855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45958.918883101855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45958.918883101855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45958.918883101855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45958.918883101855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45958.918883101855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45958.918883101855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45958.918883101855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45958.918883101855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45958.918883101855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45958.918883101855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45958.918883101855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45958.918883101855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45958.918883101855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45958.918883101855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45958.918883101855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45958.918883101855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45958.918883101855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45958.918883101855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45958.918883101855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45958.918883101855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45958.918883101855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45958.918883101855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45958.918883101855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45958.918883101855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45958.918883101855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45958.918883101855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45958.918883101855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45958.918883101855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45958.918883101855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45958.918883101855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45958.918883101855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45958.918883101855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45958.918883101855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45958.918883101855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45958.918883101855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45958.918883101855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45958.918883101855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45958.918883101855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45958.918883101855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45958.918883101855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45958.918883101855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45958.918883101855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45958.918883101855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45958.918883101855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45958.918883101855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45958.918883101855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45958.918883101855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45958.918883101855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45958.918883101855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45958.918883101855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45958.918883101855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45958.918883101855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45958.918883101855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45958.918883101855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45958.918883101855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45958.918883101855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45958.918883101855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45958.918883101855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45958.918883101855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45958.918883101855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45958.918883101855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45958.918883101855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45958.918883101855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45958.918883101855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45958.918883101855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45958.918883101855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45958.918883101855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45958.918883101855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45958.918883101855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45958.918883101855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45958.918883101855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45958.918883101855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45958.918883101855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45958.918883101855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45958.918883101855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45958.918883101855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45958.918883101855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45958.918883101855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45958.918883101855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45958.918883101855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45958.918883101855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45958.918883101855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45958.918883101855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45958.918883101855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45958.918883101855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45958.918883101855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45958.918883101855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45958.918883101855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45958.918883101855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45958.918883101855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45958.918883101855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45958.918883101855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45958.918883101855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45958.918883101855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45958.918883101855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45958.918883101855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45958.918883101855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45958.918883101855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45958.918883101855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45958.918883101855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45958.918883101855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45958.918883101855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45958.918883101855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45958.918883101855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45958.918883101855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45958.918883101855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45958.918883101855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45958.918883101855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45958.918883101855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45958.918883101855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45958.918883101855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45958.918883101855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45958.918883101855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45958.918883101855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45958.918883101855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45958.918883101855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45958.918883101855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45958.918883101855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45958.918883101855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45958.918883101855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45958.918883101855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45958.918883101855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45958.918883101855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45958.918883101855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45958.918883101855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45958.918883101855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45958.918883101855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45958.918883101855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45958.918883101855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45958.918883101855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45958.918883101855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45958.918883101855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45958.918883101855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45958.918883101855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45958.918883101855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45958.918883101855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45958.918883101855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45958.918883101855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45958.918883101855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45958.918883101855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45958.918883101855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45958.918883101855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45958.918883101855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45958.918883101855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45958.918883101855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45958.918883101855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45958.918883101855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45958.918883101855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45958.918883101855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45958.918883101855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45958.918883101855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45958.918883101855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45958.918883101855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45958.918883101855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45958.918883101855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45958.918883101855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45958.918883101855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45958.918883101855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45958.918883101855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45958.918883101855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45958.918883101855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45958.918883101855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45958.918883101855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45958.918883101855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45958.918883101855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45958.918883101855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45958.918883101855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45958.918883101855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45958.918883101855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45958.918883101855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45958.918883101855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45958.918883101855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45958.918883101855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45958.918883101855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45958.918883101855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45958.918883101855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45958.918883101855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45958.918883101855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45958.918883101855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45958.918883101855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45958.918883101855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45958.918883101855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45958.918883101855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45958.918883101855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45958.918883101855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45958.918883101855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45958.918883101855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45958.918883101855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45958.918883101855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45958.918883101855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45958.918883101855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45958.918883101855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45958.918883101855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45958.918883101855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45958.918883101855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45958.918883101855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45958.918883101855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45958.918883101855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45958.918883101855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45958.918883101855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45958.918883101855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45958.918883101855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45958.918883101855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45958.918883101855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45958.918883101855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45958.918883101855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45958.918883101855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45958.918883101855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45958.918883101855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45958.918883101855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45958.918883101855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45958.918883101855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45958.918883101855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45958.918883101855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45958.918883101855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45958.918883101855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45958.918883101855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45958.918883101855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45958.918883101855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45958.918883101855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45958.918883101855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45958.918883101855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45958.918883101855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45958.918883101855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45958.918883101855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45958.918883101855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45958.918883101855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45958.918883101855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45958.918883101855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45958.918883101855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45958.918883101855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45958.918883101855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45958.918883101855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45958.918883101855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45958.918883101855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45958.918883101855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45958.918883101855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45958.918883101855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45958.918883101855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45958.918883101855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45958.918883101855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45958.918883101855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45958.918883101855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45958.918883101855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45958.918883101855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45958.918883101855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45958.918883101855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45958.918883101855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45958.918883101855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45958.918883101855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45958.918883101855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45958.918883101855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45958.918883101855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45958.918883101855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45958.918883101855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45958.918883101855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45958.918883101855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45958.918883101855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45958.918883101855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45958.918883101855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45958.918883101855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45958.918883101855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45958.918883101855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45958.918883101855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45958.918883101855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45958.918883101855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45958.918883101855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45958.918883101855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45958.918883101855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45958.918883101855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45958.918883101855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45958.918883101855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45958.918883101855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45958.918883101855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45958.918883101855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45958.918883101855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45958.918883101855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45958.918883101855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45958.918883101855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45958.918883101855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45958.918883101855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45958.918883101855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45958.918883101855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45958.918883101855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45958.918883101855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45958.918883101855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45958.918883101855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45958.918883101855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45958.918883101855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45958.918883101855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45958.918883101855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45958.918883101855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45958.918883101855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45958.918883101855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45958.918883101855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45958.918883101855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45958.918883101855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45958.918883101855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45958.918883101855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45958.918883101855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45958.918883101855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45958.918883101855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45958.918883101855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45958.918883101855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45958.918883101855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45958.918883101855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45958.918883101855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45958.918883101855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45958.918883101855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45958.918883101855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45958.918883101855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45958.918883101855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45958.918883101855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45958.918883101855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45958.918883101855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45958.918883101855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45958.918883101855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45958.918883101855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45958.918883101855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45958.918883101855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45958.918883101855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45958.918883101855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45958.918883101855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45958.918883101855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45958.918883101855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45958.918883101855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45958.918883101855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45958.918883101855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45958.918883101855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45958.918883101855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45958.918883101855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45958.918883101855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45958.918883101855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45958.918883101855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45958.918883101855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45958.918883101855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45958.918883101855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45958.918883101855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45958.918883101855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45958.918883101855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45958.918883101855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45958.918883101855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45958.918883101855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45958.918883101855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45958.918883101855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45958.918883101855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45958.918883101855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45958.918883101855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45958.918883101855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45958.918883101855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45958.918883101855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45958.918883101855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45958.918883101855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45958.918883101855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45958.918883101855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45958.918883101855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45958.918883101855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45958.918883101855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45958.918883101855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45958.918883101855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45958.918883101855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45958.918883101855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45958.918883101855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45958.918883101855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45958.918883101855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45958.918883101855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45958.918883101855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45958.918883101855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45958.918883101855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45958.918883101855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45958.918883101855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45958.918883101855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45958.918883101855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45958.918883101855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45958.918883101855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45958.918883101855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45958.918883101855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45958.918883101855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45958.918883101855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45958.918883101855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45958.918883101855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45958.918883101855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45958.918883101855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45958.918883101855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45958.918883101855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45958.918883101855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45958.918883101855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45958.918883101855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45958.918883101855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45958.918883101855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45958.918883101855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45958.918883101855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45958.918883101855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45958.918883101855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45958.918883101855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45958.918883101855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45958.918883101855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45958.918883101855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45958.918883101855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45958.918883101855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45958.918883101855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45958.918883101855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45958.918883101855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45958.918883101855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45958.918883101855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45958.918883101855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45958.918883101855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45958.918883101855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45958.918883101855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45958.918883101855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45958.918883101855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45958.918883101855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45958.918883101855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45958.918883101855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45958.918883101855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45958.918883101855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45958.918883101855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45958.918883101855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45958.918883101855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45958.918883101855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45958.918883101855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45958.918883101855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45958.918883101855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45958.918883101855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45958.918883101855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45958.918883101855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45958.918883101855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45958.918883101855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45958.918883101855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45958.918883101855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45958.918883101855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45958.918883101855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45958.918883101855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45958.918883101855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45958.918883101855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45958.918883101855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45958.918883101855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45958.918883101855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45958.918883101855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45958.918883101855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45958.918883101855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45958.918883101855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45958.918883101855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45958.918883101855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45958.918883101855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45958.918883101855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45958.918883101855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45958.918883101855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45958.918883101855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45958.918883101855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45958.918883101855</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255.4381655092584</v>
      </c>
      <c r="H2" s="99">
        <v>45703.474768518521</v>
      </c>
      <c r="I2" s="99" t="str">
        <f>IFERROR(VLOOKUP(D2,DB!A:F,6,0),"")</f>
        <v>SCECO</v>
      </c>
      <c r="J2" s="99" t="str">
        <f>IFERROR(VLOOKUP(D2,DB!A:G,7,0),"")</f>
        <v>Dead</v>
      </c>
      <c r="K2" s="101" t="s">
        <v>39091</v>
      </c>
      <c r="L2" s="94" t="str">
        <f>IFERROR(VLOOKUP(D2,DB!A:I,9,0),"")</f>
        <v>Latis</v>
      </c>
    </row>
    <row r="3" spans="1:16" ht="33.75" customHeight="1">
      <c r="A3" s="119" t="s">
        <v>39092</v>
      </c>
      <c r="B3" s="119" t="str">
        <f>IFERROR(VLOOKUP(D3,DB!A:K,11,0),"")</f>
        <v>R4</v>
      </c>
      <c r="C3" s="120">
        <v>1</v>
      </c>
      <c r="D3" s="94" t="s">
        <v>22454</v>
      </c>
      <c r="E3" s="98" t="s">
        <v>38998</v>
      </c>
      <c r="F3" s="123">
        <v>45958.875694444447</v>
      </c>
      <c r="G3" s="124">
        <f ca="1">IFERROR(NOW()-F3,"")</f>
        <v>4.3188657407881692E-2</v>
      </c>
      <c r="H3" s="123">
        <v>45958.746076388888</v>
      </c>
      <c r="I3" s="119" t="str">
        <f>IFERROR(VLOOKUP(D3,DB!A:F,6,0),"")</f>
        <v>SCECO</v>
      </c>
      <c r="J3" s="119" t="str">
        <f>IFERROR(VLOOKUP(D3,DB!A:G,7,0),"")</f>
        <v>Dead</v>
      </c>
      <c r="K3" s="125" t="s">
        <v>39093</v>
      </c>
      <c r="L3" s="121" t="str">
        <f>IFERROR(VLOOKUP(D3,DB!A:I,9,0),"")</f>
        <v>Latis</v>
      </c>
    </row>
    <row r="4" spans="1:16" ht="15" customHeight="1">
      <c r="A4" s="119" t="s">
        <v>39094</v>
      </c>
      <c r="B4" s="119" t="str">
        <f>IFERROR(VLOOKUP(D4,DB!A:K,11,0),"")</f>
        <v>R4</v>
      </c>
      <c r="C4" s="120">
        <v>1</v>
      </c>
      <c r="D4" s="94" t="s">
        <v>25831</v>
      </c>
      <c r="E4" s="98" t="s">
        <v>38998</v>
      </c>
      <c r="F4" s="123">
        <v>45958.893055555556</v>
      </c>
      <c r="G4" s="124">
        <f ca="1">IFERROR(NOW()-F4,"")</f>
        <v>2.582754629838746E-2</v>
      </c>
      <c r="H4" s="123">
        <v>45958.887465277781</v>
      </c>
      <c r="I4" s="119" t="str">
        <f>IFERROR(VLOOKUP(D4,DB!A:F,6,0),"")</f>
        <v>SCECO</v>
      </c>
      <c r="J4" s="119" t="str">
        <f>IFERROR(VLOOKUP(D4,DB!A:G,7,0),"")</f>
        <v>In progress</v>
      </c>
      <c r="K4" s="125" t="s">
        <v>39095</v>
      </c>
      <c r="L4" s="121" t="str">
        <f>IFERROR(VLOOKUP(D4,DB!A:I,9,0),"")</f>
        <v>Latis</v>
      </c>
    </row>
    <row r="5" spans="1:16" ht="15" customHeight="1">
      <c r="A5" s="119"/>
      <c r="B5" s="119" t="str">
        <f>IFERROR(VLOOKUP(D5,DB!A:K,11,0),"")</f>
        <v/>
      </c>
      <c r="C5" s="120"/>
      <c r="D5" s="121"/>
      <c r="E5" s="98"/>
      <c r="F5" s="123"/>
      <c r="G5" s="124">
        <f ca="1">IFERROR(NOW()-F5,"")</f>
        <v>45958.918883101855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45958.918883101855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45958.918883101855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45958.918883101855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45958.918883101855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45958.918883101855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45958.918883101855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45958.918883101855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45958.918883101855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45958.918883101855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45958.918883101855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45958.918883101855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45958.918883101855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45958.918883101855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45958.918883101855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45958.918883101855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45958.918883101855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45958.918883101855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45958.918883101855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45958.918883101855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45958.918883101855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45958.918883101855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45958.918883101855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45958.918883101855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45958.918883101855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45958.918883101855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45958.918883101855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45958.918883101855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45958.918883101855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45958.918883101855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45958.918883101855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45958.918883101855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45958.918883101855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45958.918883101855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45958.918883101855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45958.918883101855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45958.918883101855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45958.918883101855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45958.918883101855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45958.918883101855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45958.918883101855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45958.918883101855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45958.918883101855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45958.918883101855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45958.918883101855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45958.918883101855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45958.918883101855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45958.918883101855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45958.918883101855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45958.918883101855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45958.918883101855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45958.918883101855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45958.918883101855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45958.918883101855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45958.918883101855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45958.918883101855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45958.918883101855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45958.918883101855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45958.918883101855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45958.918883101855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45958.918883101855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45958.918883101855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45958.918883101855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45958.918883101855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45958.918883101855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45958.918883101855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45958.918883101855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45958.918883101855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45958.918883101855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45958.918883101855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45958.918883101855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45958.918883101855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45958.918883101855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45958.918883101855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45958.918883101855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45958.918883101855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45958.918883101855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45958.918883101855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45958.918883101855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45958.918883101855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45958.918883101855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45958.918883101855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45958.918883101855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45958.918883101855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45958.918883101855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45958.918883101855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45958.918883101855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45958.918883101855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45958.918883101855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45958.918883101855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45958.918883101855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45958.918883101855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45958.918883101855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45958.918883101855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45958.918883101855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45958.918883101855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45958.918883101855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45958.918883101855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45958.918883101855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45958.918883101855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45958.918883101855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45958.918883101855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45958.918883101855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45958.918883101855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45958.918883101855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45958.918883101855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45958.918883101855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45958.918883101855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45958.918883101855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45958.918883101855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45958.918883101855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45958.918883101855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45958.918883101855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45958.918883101855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45958.918883101855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45958.918883101855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45958.918883101855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45958.918883101855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45958.918883101855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45958.918883101855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45958.918883101855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45958.918883101855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45958.918883101855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45958.918883101855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45958.918883101855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45958.918883101855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45958.918883101855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45958.918883101855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45958.918883101855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45958.918883101855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45958.918883101855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45958.918883101855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45958.918883101855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45958.918883101855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45958.918883101855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45958.918883101855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45958.918883101855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45958.918883101855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45958.918883101855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45958.918883101855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45958.918883101855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45958.918883101855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45958.918883101855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45958.918883101855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45958.918883101855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45958.918883101855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45958.918883101855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45958.918883101855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45958.918883101855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45958.918883101855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45958.918883101855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45958.918883101855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45958.918883101855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45958.918883101855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45958.918883101855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45958.918883101855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45958.918883101855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45958.918883101855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45958.918883101855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45958.918883101855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45958.918883101855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45958.918883101855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45958.918883101855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45958.918883101855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45958.918883101855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45958.918883101855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45958.918883101855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45958.918883101855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45958.918883101855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45958.918883101855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45958.918883101855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45958.918883101855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45958.918883101855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45958.918883101855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45958.918883101855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45958.918883101855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45958.918883101855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67.086822916666279</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32.730005787037953</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10.257771990742185</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69"/>
      <c r="E5" s="152"/>
      <c r="F5" s="153"/>
      <c r="G5" s="154">
        <f ca="1">IFERROR(NOW()-F5,"")</f>
        <v>45958.918883101855</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45958.918883101855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45958.918883101855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45958.918883101855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45958.918883101855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45958.918883101855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45958.918883101855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45958.918883101855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45958.918883101855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45958.918883101855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45958.918883101855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45958.918883101855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45958.918883101855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45958.918883101855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45958.918883101855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45958.918883101855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45958.918883101855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45958.918883101855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45958.918883101855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45958.918883101855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45958.918883101855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45958.918883101855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45958.918883101855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45958.918883101855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45958.918883101855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45958.918883101855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45958.918883101855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45958.918883101855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45958.918883101855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45958.918883101855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45958.918883101855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45958.918883101855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45958.918883101855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45958.918883101855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45958.918883101855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45958.918883101855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45958.918883101855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45958.918883101855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45958.918883101855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45958.918883101855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45958.918883101855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45958.918883101855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45958.918883101855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45958.918883101855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45958.918883101855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45958.918883101855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45958.918883101855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45958.918883101855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45958.918883101855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45958.918883101855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45958.918883101855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45958.918883101855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45958.918883101855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45958.918883101855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45958.918883101855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45958.918883101855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45958.918883101855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45958.918883101855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45958.918883101855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45958.918883101855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45958.918883101855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45958.918883101855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45958.918883101855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45958.918883101855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45958.918883101855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45958.918883101855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45958.918883101855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45958.918883101855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45958.918883101855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45958.918883101855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45958.918883101855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45958.918883101855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45958.918883101855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45958.918883101855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45958.918883101855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45958.918883101855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45958.918883101855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45958.918883101855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45958.918883101855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45958.918883101855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45958.918883101855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45958.918883101855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45958.918883101855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45958.918883101855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45958.918883101855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45958.918883101855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45958.918883101855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45958.918883101855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45958.918883101855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45958.918883101855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45958.918883101855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45958.918883101855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45958.918883101855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45958.918883101855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45958.918883101855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45958.918883101855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45958.918883101855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45958.918883101855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45958.918883101855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45958.918883101855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45958.918883101855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45958.918883101855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45958.918883101855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45958.918883101855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45958.918883101855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45958.918883101855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45958.918883101855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45958.918883101855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45958.918883101855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45958.918883101855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45958.918883101855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45958.918883101855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45958.918883101855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45958.918883101855</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45958.918883101855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45958.918883101855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45958.918883101855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45958.918883101855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45958.918883101855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45958.918883101855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45958.918883101855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45958.918883101855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45958.918883101855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45958.918883101855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45958.918883101855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45958.918883101855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45958.918883101855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45958.918883101855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45958.918883101855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45958.918883101855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45958.918883101855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45958.918883101855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45958.918883101855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45958.918883101855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45958.918883101855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45958.918883101855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45958.918883101855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45958.918883101855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45958.918883101855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45958.918883101855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45958.918883101855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45958.918883101855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45958.918883101855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45958.918883101855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45958.918883101855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45958.918883101855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45958.918883101855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45958.918883101855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45958.918883101855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45958.918883101855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45958.918883101855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45958.918883101855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45958.918883101855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45958.918883101855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45958.918883101855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45958.918883101855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45958.918883101855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45958.918883101855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45958.918883101855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45958.918883101855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45958.918883101855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45958.918883101855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45958.918883101855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45958.918883101855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45958.918883101855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45958.918883101855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45958.918883101855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45958.918883101855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45958.918883101855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45958.918883101855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45958.918883101855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45958.918883101855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45958.918883101855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45958.918883101855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45958.918883101855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45958.918883101855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45958.918883101855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45958.918883101855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45958.918883101855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45958.918883101855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45958.918883101855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45958.918883101855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45958.918883101855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45958.918883101855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45958.918883101855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45958.918883101855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45958.918883101855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45958.918883101855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45958.918883101855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45958.918883101855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45958.918883101855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45958.918883101855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45958.918883101855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45958.918883101855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45958.918883101855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45958.918883101855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45958.918883101855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45958.918883101855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45958.918883101855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45958.918883101855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45958.918883101855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45958.918883101855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45958.918883101855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45958.918883101855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45958.918883101855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45958.918883101855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45958.918883101855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45958.918883101855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45958.918883101855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45958.918883101855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45958.918883101855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45958.918883101855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45958.918883101855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45958.918883101855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45958.918883101855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45958.918883101855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45958.918883101855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45958.918883101855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45958.918883101855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45958.918883101855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45958.918883101855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45958.918883101855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45958.918883101855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45958.918883101855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45958.918883101855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45958.918883101855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45958.918883101855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45958.918883101855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45958.918883101855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45958.918883101855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45958.918883101855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45958.918883101855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45958.918883101855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45958.918883101855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45958.918883101855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45958.918883101855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45958.918883101855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45958.918883101855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45958.918883101855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45958.918883101855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45958.918883101855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45958.918883101855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45958.918883101855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45958.918883101855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45958.918883101855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45958.918883101855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45958.918883101855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45958.918883101855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45958.918883101855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45958.918883101855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45958.918883101855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45958.918883101855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45958.918883101855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45958.918883101855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45958.918883101855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45958.918883101855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45958.918883101855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45958.918883101855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45958.918883101855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45958.918883101855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45958.918883101855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45958.918883101855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45958.918883101855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45958.918883101855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45958.918883101855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45958.918883101855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45958.918883101855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45958.918883101855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45958.918883101855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45958.918883101855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45958.918883101855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45958.918883101855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45958.918883101855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45958.918883101855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45958.918883101855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45958.918883101855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45958.918883101855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45958.918883101855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45958.918883101855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45958.918883101855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45958.918883101855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45958.918883101855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45958.918883101855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45958.918883101855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45958.918883101855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45958.918883101855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45958.918883101855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45958.918883101855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45958.918883101855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45958.918883101855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45958.918883101855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45958.918883101855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45958.918883101855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45958.918883101855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45958.918883101855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45958.918883101855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45958.918883101855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45958.918883101855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45958.918883101855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45958.918883101855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45958.918883101855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45958.918883101855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45958.918883101855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45958.918883101855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45958.918883101855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45958.918883101855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45958.918883101855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45958.918883101855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45958.918883101855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45958.918883101855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45958.918883101855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45958.918883101855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45958.918883101855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45958.918883101855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45958.918883101855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45958.918883101855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45958.918883101855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45958.918883101855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45958.918883101855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45958.918883101855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45958.918883101855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45958.918883101855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45958.918883101855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45958.918883101855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45958.918883101855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45958.918883101855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45958.918883101855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45958.918883101855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45958.918883101855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45958.918883101855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45958.918883101855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45958.918883101855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45958.918883101855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45958.918883101855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45958.918883101855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45958.918883101855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45958.918883101855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45958.918883101855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45958.918883101855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45958.918883101855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45958.918883101855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45958.918883101855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45958.918883101855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45958.918883101855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45958.918883101855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45958.918883101855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45958.918883101855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45958.918883101855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45958.918883101855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45958.918883101855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45958.918883101855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45958.918883101855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45958.918883101855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45958.918883101855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45958.918883101855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45958.918883101855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45958.918883101855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45958.918883101855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45958.918883101855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45958.918883101855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45958.918883101855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45958.918883101855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45958.918883101855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45958.918883101855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45958.918883101855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45958.918883101855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45958.918883101855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45958.918883101855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45958.918883101855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45958.918883101855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45958.918883101855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45958.918883101855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45958.918883101855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45958.918883101855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45958.918883101855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45958.918883101855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45958.918883101855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45958.918883101855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45958.918883101855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45958.918883101855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45958.918883101855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45958.918883101855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45958.918883101855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45958.918883101855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45958.918883101855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45958.918883101855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45958.918883101855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45958.918883101855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45958.918883101855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45958.918883101855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45958.918883101855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45958.918883101855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45958.918883101855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45958.918883101855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45958.918883101855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45958.918883101855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45958.918883101855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45958.918883101855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45958.918883101855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45958.918883101855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45958.918883101855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45958.918883101855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45958.918883101855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45958.918883101855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45958.918883101855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45958.918883101855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45958.918883101855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45958.918883101855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45958.918883101855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45958.918883101855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45958.918883101855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45958.918883101855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45958.918883101855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45958.918883101855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45958.918883101855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45958.918883101855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45958.918883101855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45958.918883101855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45958.918883101855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45958.918883101855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45958.918883101855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45958.918883101855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45958.918883101855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45958.918883101855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45958.918883101855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45958.918883101855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45958.918883101855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45958.918883101855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45958.918883101855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45958.918883101855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45958.918883101855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45958.918883101855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45958.918883101855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45958.918883101855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45958.918883101855</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K11" sqref="K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39102</v>
      </c>
      <c r="B2" s="174" t="str">
        <f>IFERROR(VLOOKUP(D2,DB!A:K,11,0),"")</f>
        <v>R6</v>
      </c>
      <c r="C2" s="175">
        <v>1</v>
      </c>
      <c r="D2" s="174" t="s">
        <v>34942</v>
      </c>
      <c r="E2" s="106" t="s">
        <v>38998</v>
      </c>
      <c r="F2" s="176">
        <v>45958.779328703706</v>
      </c>
      <c r="G2" s="116">
        <f ca="1">IFERROR(NOW()-F2,"-")</f>
        <v>0.1395541666643112</v>
      </c>
      <c r="H2" s="176">
        <v>45958.773611111108</v>
      </c>
      <c r="I2" s="174" t="str">
        <f>IFERROR(VLOOKUP(D2,DB!A:F,6,0),"")</f>
        <v>Generator-SG</v>
      </c>
      <c r="J2" s="174" t="str">
        <f>IFERROR(VLOOKUP(D2,DB!A:G,7,0),"")</f>
        <v>Vandalized</v>
      </c>
      <c r="K2" s="177" t="s">
        <v>39103</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39104</v>
      </c>
      <c r="B3" s="103" t="str">
        <f>IFERROR(VLOOKUP(D3,DB!A:K,11,0),"")</f>
        <v>R6</v>
      </c>
      <c r="C3" s="105">
        <v>1</v>
      </c>
      <c r="D3" s="103" t="s">
        <v>36685</v>
      </c>
      <c r="E3" s="106" t="s">
        <v>38998</v>
      </c>
      <c r="F3" s="107">
        <v>45958.833148148151</v>
      </c>
      <c r="G3" s="77">
        <f ca="1">IFERROR(NOW()-F3,"-")</f>
        <v>8.5734953703649808E-2</v>
      </c>
      <c r="H3" s="107">
        <v>45958.82708333333</v>
      </c>
      <c r="I3" s="103" t="str">
        <f>IFERROR(VLOOKUP(D3,DB!A:F,6,0),"")</f>
        <v>SCECO</v>
      </c>
      <c r="J3" s="102" t="str">
        <f>IFERROR(VLOOKUP(D3,DB!A:G,7,0),"")</f>
        <v>Dead</v>
      </c>
      <c r="K3" s="108" t="s">
        <v>39105</v>
      </c>
      <c r="L3" s="109" t="str">
        <f>IFERROR(VLOOKUP(D3,DB!A:I,9,0),"")</f>
        <v>Latis</v>
      </c>
    </row>
    <row r="4" spans="1:16383" ht="29.25" customHeight="1">
      <c r="A4" s="104"/>
      <c r="B4" s="103" t="str">
        <f>IFERROR(VLOOKUP(D4,DB!A:K,11,0),"")</f>
        <v/>
      </c>
      <c r="C4" s="105"/>
      <c r="D4" s="169"/>
      <c r="E4" s="106"/>
      <c r="F4" s="107"/>
      <c r="G4" s="77">
        <f ca="1">IFERROR(NOW()-F4,"-")</f>
        <v>45958.918883101855</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45958.918883101855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45958.918883101855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45958.918883101855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45958.918883101855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45958.918883101855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45958.918883101855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45958.918883101855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45958.918883101855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45958.918883101855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45958.918883101855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45958.918883101855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45958.918883101855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45958.918883101855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45958.918883101855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45958.918883101855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45958.918883101855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45958.918883101855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45958.918883101855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45958.918883101855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45958.918883101855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45958.918883101855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45958.918883101855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45958.918883101855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45958.918883101855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45958.918883101855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45958.918883101855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45958.918883101855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45958.918883101855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45958.918883101855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45958.918883101855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45958.918883101855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45958.918883101855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45958.918883101855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45958.918883101855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45958.918883101855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45958.918883101855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45958.918883101855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45958.918883101855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45958.918883101855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45958.918883101855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45958.918883101855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45958.918883101855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45958.918883101855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45958.918883101855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45958.918883101855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45958.918883101855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45958.918883101855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45958.918883101855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45958.918883101855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45958.918883101855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45958.918883101855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45958.918883101855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45958.918883101855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45958.918883101855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45958.918883101855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45958.918883101855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45958.918883101855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45958.918883101855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45958.918883101855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45958.918883101855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45958.918883101855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45958.918883101855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45958.918883101855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45958.918883101855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45958.918883101855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45958.918883101855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45958.918883101855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45958.918883101855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45958.918883101855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45958.918883101855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45958.918883101855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45958.918883101855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45958.918883101855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45958.918883101855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45958.918883101855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45958.918883101855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45958.918883101855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45958.918883101855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45958.918883101855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45958.918883101855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45958.918883101855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45958.918883101855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45958.918883101855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45958.918883101855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45958.918883101855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45958.918883101855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45958.918883101855</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2025-10-28T19:03:44Z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