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35" documentId="120_S{2AC9BD13-BADA-5192-A53E-5A8FF88502F6}" xr6:coauthVersionLast="47" xr6:coauthVersionMax="47" xr10:uidLastSave="{86C935AF-BEA7-40A7-88B8-AB1BB8A3DFA7}"/>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<sst xmlns="http://schemas.openxmlformats.org/spreadsheetml/2006/main" count="180290" uniqueCount="39129">
  <si>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</si>
  <si>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</si>
  <si>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</si>
  <si>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</si>
  <si>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</si>
  <si>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</si>
  <si>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</si>
  <si>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</si>
  <si>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</si>
  <si>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</si>
  <si>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</si>
  <si>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</si>
  <si>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</si>
  <si>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</si>
  <si>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</si>
  <si>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</si>
  <si>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</si>
  <si>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</si>
  <si>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</si>
  <si>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</si>
  <si>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</si>
  <si>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</si>
  <si>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</si>
  <si>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</si>
  <si>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</si>
  <si>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</si>
  <si>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</si>
  <si>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</si>
  <si>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</si>
  <si>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</si>
  <si>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</si>
  <si>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</si>
  <si>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</si>
  <si>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</si>
  <si>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</si>
  <si>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</si>
  <si>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</si>
  <si>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</si>
  <si>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</si>
  <si>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</si>
  <si>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</si>
  <si>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</si>
  <si>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</si>
  <si>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</si>
  <si>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</si>
  <si>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</si>
  <si>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</si>
  <si>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</si>
  <si>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</si>
  <si>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</si>
  <si>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</si>
  <si>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</si>
  <si>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</si>
  <si>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</si>
  <si>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</si>
  <si>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</si>
  <si>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</si>
  <si>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</si>
  <si>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</si>
  <si>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</si>
  <si>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</si>
  <si>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</si>
  <si>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</si>
  <si>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</si>
  <si>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</si>
  <si>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</si>
  <si>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</si>
  <si>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</si>
  <si>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</si>
  <si>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</si>
  <si>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</si>
  <si>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</si>
  <si>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</si>
  <si>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</si>
  <si>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</si>
  <si>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</si>
  <si>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</si>
  <si>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</si>
  <si>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</si>
  <si>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</si>
  <si>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</si>
  <si>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</si>
  <si>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</si>
  <si>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</si>
  <si>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</si>
  <si>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</si>
  <si>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</si>
  <si>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</si>
  <si>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</si>
  <si>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</si>
  <si>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</si>
  <si>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</si>
  <si>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</si>
  <si>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</si>
  <si>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</si>
  <si>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</si>
  <si>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</si>
  <si>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</si>
  <si>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</si>
  <si>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</si>
  <si>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</si>
  <si>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</si>
  <si>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</si>
  <si>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</si>
  <si>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</si>
  <si>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</si>
  <si>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</si>
  <si>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</si>
  <si>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</si>
  <si>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</si>
  <si>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</si>
  <si>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</si>
  <si>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</si>
  <si>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</si>
  <si>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</si>
  <si>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</si>
  <si>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</si>
  <si>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</si>
  <si>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</si>
  <si>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</si>
  <si>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</si>
  <si>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</si>
  <si>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</si>
  <si>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</si>
  <si>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</si>
  <si>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</si>
  <si>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</si>
  <si>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</si>
  <si>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</si>
  <si>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</si>
  <si>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</si>
  <si>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</si>
  <si>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</si>
  <si>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</si>
  <si>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</si>
  <si>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</si>
  <si>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</si>
  <si>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</si>
  <si>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</si>
  <si>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</si>
  <si>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</si>
  <si>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</si>
  <si>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</si>
  <si>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</si>
  <si>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</si>
  <si>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</si>
  <si>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</si>
  <si>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</si>
  <si>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</si>
  <si>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</si>
  <si>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</si>
  <si>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</si>
  <si>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</si>
  <si>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</si>
  <si>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</si>
  <si>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</si>
  <si>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</si>
  <si>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</si>
  <si>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</si>
  <si>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</si>
  <si>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</si>
  <si>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</si>
  <si>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</si>
  <si>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</si>
  <si>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</si>
  <si>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</si>
  <si>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</si>
  <si>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</si>
  <si>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</si>
  <si>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</si>
  <si>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</si>
  <si>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</si>
  <si>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</si>
  <si>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</si>
  <si>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</si>
  <si>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</si>
  <si>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</si>
  <si>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</si>
  <si>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</si>
  <si>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</si>
  <si>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</si>
  <si>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</si>
  <si>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</si>
  <si>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</si>
  <si>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</si>
  <si>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</si>
  <si>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</si>
  <si>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</si>
  <si>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</si>
  <si>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</si>
  <si>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</si>
  <si>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</si>
  <si>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</si>
  <si>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</si>
  <si>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</si>
  <si>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</si>
  <si>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</si>
  <si>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</si>
  <si>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</si>
  <si>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</si>
  <si>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</si>
  <si>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</si>
  <si>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</si>
  <si>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</si>
  <si>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</si>
  <si>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</si>
  <si>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</si>
  <si>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</si>
  <si>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</si>
  <si>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</si>
  <si>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</si>
  <si>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</si>
  <si>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</si>
  <si>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</si>
  <si>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</si>
  <si>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</si>
  <si>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</si>
  <si>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</si>
  <si>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</si>
  <si>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</si>
  <si>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</si>
  <si>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</si>
  <si>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</si>
  <si>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</si>
  <si>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</si>
  <si>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</si>
  <si>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</si>
  <si>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</si>
  <si>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</si>
  <si>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</si>
  <si>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</si>
  <si>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</si>
  <si>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</si>
  <si>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</si>
  <si>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</si>
  <si>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</si>
  <si>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</si>
  <si>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</si>
  <si>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</si>
  <si>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</si>
  <si>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</si>
  <si>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</si>
  <si>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</si>
  <si>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</si>
  <si>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</si>
  <si>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</si>
  <si>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</si>
  <si>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</si>
  <si>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</si>
  <si>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</si>
  <si>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</si>
  <si>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</si>
  <si>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</si>
  <si>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</si>
  <si>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</si>
  <si>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</si>
  <si>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</si>
  <si>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</si>
  <si>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</si>
  <si>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</si>
  <si>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</si>
  <si>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</si>
  <si>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</si>
  <si>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</si>
  <si>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</si>
  <si>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</si>
  <si>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</si>
  <si>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</si>
  <si>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</si>
  <si>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</si>
  <si>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</si>
  <si>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</si>
  <si>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</si>
  <si>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</si>
  <si>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</si>
  <si>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</si>
  <si>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</si>
  <si>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</si>
  <si>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</si>
  <si>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</si>
  <si>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</si>
  <si>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</si>
  <si>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</si>
  <si>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</si>
  <si>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</si>
  <si>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</si>
  <si>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</si>
  <si>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</si>
  <si>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</si>
  <si>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</si>
  <si>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</si>
  <si>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</si>
  <si>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</si>
  <si>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</si>
  <si>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</si>
  <si>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</si>
  <si>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</si>
  <si>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</si>
  <si>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</si>
  <si>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</si>
  <si>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</si>
  <si>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</si>
  <si>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</si>
  <si>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</si>
  <si>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</si>
  <si>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</si>
  <si>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</si>
  <si>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</si>
  <si>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</si>
  <si>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</si>
  <si>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</si>
  <si>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</si>
  <si>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</si>
  <si>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</si>
  <si>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</si>
  <si>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</si>
  <si>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</si>
  <si>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</si>
  <si>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</si>
  <si>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</si>
  <si>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</si>
  <si>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</si>
  <si>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</si>
  <si>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</si>
  <si>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</si>
  <si>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</si>
  <si>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</si>
  <si>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</si>
  <si>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</si>
  <si>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</si>
  <si>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</si>
  <si>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</si>
  <si>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</si>
  <si>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</si>
  <si>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</si>
  <si>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</si>
  <si>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</si>
  <si>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</si>
  <si>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</si>
  <si>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</si>
  <si>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</si>
  <si>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</si>
  <si>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</si>
  <si>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</si>
  <si>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</si>
  <si>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</si>
  <si>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</si>
  <si>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</si>
  <si>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</si>
  <si>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</si>
  <si>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</si>
  <si>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</si>
  <si>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</si>
  <si>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</si>
  <si>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</si>
  <si>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</si>
  <si>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</si>
  <si>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</si>
  <si>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</si>
  <si>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</si>
  <si>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</si>
  <si>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</si>
  <si>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</si>
  <si>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</si>
  <si>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</si>
  <si>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</si>
  <si>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</si>
  <si>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</si>
  <si>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</si>
  <si>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</si>
  <si>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</si>
  <si>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</si>
  <si>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</si>
  <si>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</si>
  <si>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</si>
  <si>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</si>
  <si>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</si>
  <si>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</si>
  <si>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</si>
  <si>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</si>
  <si>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</si>
  <si>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</si>
  <si>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</si>
  <si>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</si>
  <si>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</si>
  <si>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</si>
  <si>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</si>
  <si>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</si>
  <si>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</si>
  <si>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</si>
  <si>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</si>
  <si>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</si>
  <si>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</si>
  <si>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</si>
  <si>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</si>
  <si>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</si>
  <si>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</si>
  <si>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</si>
  <si>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</si>
  <si>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</si>
  <si>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</si>
  <si>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</si>
  <si>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</si>
  <si>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</si>
  <si>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</si>
  <si>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</si>
  <si>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</si>
  <si>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</si>
  <si>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</si>
  <si>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</si>
  <si>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</si>
  <si>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</si>
  <si>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</si>
  <si>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</si>
  <si>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</si>
  <si>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</si>
  <si>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</si>
  <si>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</si>
  <si>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</si>
  <si>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</si>
  <si>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</si>
  <si>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</si>
  <si>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</si>
  <si>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</si>
  <si>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</si>
  <si>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</si>
  <si>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</si>
  <si>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</si>
  <si>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</si>
  <si>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</si>
  <si>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</si>
  <si>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</si>
  <si>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</si>
  <si>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</si>
  <si>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</si>
  <si>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</si>
  <si>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</si>
  <si>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</si>
  <si>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</si>
  <si>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</si>
  <si>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</si>
  <si>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</si>
  <si>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</si>
  <si>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</si>
  <si>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</si>
  <si>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</si>
  <si>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</si>
  <si>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</si>
  <si>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</si>
  <si>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</si>
  <si>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</si>
  <si>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</si>
  <si>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</si>
  <si>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</si>
  <si>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</si>
  <si>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</si>
  <si>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</si>
  <si>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</si>
  <si>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</si>
  <si>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</si>
  <si>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</si>
  <si>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</si>
  <si>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</si>
  <si>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</si>
  <si>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</si>
  <si>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</si>
  <si>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</si>
  <si>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</si>
  <si>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</si>
  <si>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</si>
  <si>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</si>
  <si>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</si>
  <si>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</si>
  <si>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</si>
  <si>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</si>
  <si>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</si>
  <si>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</si>
  <si>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</si>
  <si>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</si>
  <si>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</si>
  <si>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</si>
  <si>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</si>
  <si>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</si>
  <si>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</si>
  <si>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</si>
  <si>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</si>
  <si>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</si>
  <si>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</si>
  <si>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</si>
  <si>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</si>
  <si>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</si>
  <si>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</si>
  <si>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</si>
  <si>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</si>
  <si>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</si>
  <si>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</si>
  <si>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</si>
  <si>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</si>
  <si>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</si>
  <si>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</si>
  <si>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</si>
  <si>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</si>
  <si>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</si>
  <si>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</si>
  <si>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</si>
  <si>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</si>
  <si>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</si>
  <si>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</si>
  <si>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</si>
  <si>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</si>
  <si>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</si>
  <si>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</si>
  <si>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</si>
  <si>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</si>
  <si>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</si>
  <si>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</si>
  <si>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</si>
  <si>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</si>
  <si>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</si>
  <si>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</si>
  <si>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</si>
  <si>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</si>
  <si>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</si>
  <si>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</si>
  <si>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</si>
  <si>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</si>
  <si>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</si>
  <si>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</si>
  <si>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</si>
  <si>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</si>
  <si>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</si>
  <si>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</si>
  <si>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</si>
  <si>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</si>
  <si>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</si>
  <si>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</si>
  <si>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</si>
  <si>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</si>
  <si>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</si>
  <si>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</si>
  <si>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</si>
  <si>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</si>
  <si>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</si>
  <si>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</si>
  <si>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</si>
  <si>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</si>
  <si>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</si>
  <si>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</si>
  <si>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</si>
  <si>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</si>
  <si>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</si>
  <si>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</si>
  <si>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</si>
  <si>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</si>
  <si>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</si>
  <si>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</si>
  <si>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</si>
  <si>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</si>
  <si>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</si>
  <si>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</si>
  <si>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</si>
  <si>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</si>
  <si>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</si>
  <si>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</si>
  <si>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</si>
  <si>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</si>
  <si>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</si>
  <si>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</si>
  <si>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</si>
  <si>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</si>
  <si>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</si>
  <si>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</si>
  <si>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</si>
  <si>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</si>
  <si>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</si>
  <si>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</si>
  <si>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</si>
  <si>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</si>
  <si>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</si>
  <si>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</si>
  <si>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</si>
  <si>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</si>
  <si>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</si>
  <si>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</si>
  <si>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</si>
  <si>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</si>
  <si>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</si>
  <si>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</si>
  <si>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</si>
  <si>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</si>
  <si>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</si>
  <si>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</si>
  <si>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</si>
  <si>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</si>
  <si>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</si>
  <si>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</si>
  <si>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</si>
  <si>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</si>
  <si>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</si>
  <si>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</si>
  <si>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</si>
  <si>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</si>
  <si>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</si>
  <si>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</si>
  <si>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</si>
  <si>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</si>
  <si>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</si>
  <si>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</si>
  <si>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</si>
  <si>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</si>
  <si>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</si>
  <si>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</si>
  <si>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</si>
  <si>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</si>
  <si>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</si>
  <si>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</si>
  <si>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</si>
  <si>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</si>
  <si>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</si>
  <si>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</si>
  <si>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</si>
  <si>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</si>
  <si>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</si>
  <si>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</si>
  <si>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</si>
  <si>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</si>
  <si>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</si>
  <si>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</si>
  <si>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</si>
  <si>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</si>
  <si>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</si>
  <si>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</si>
  <si>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</si>
  <si>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</si>
  <si>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</si>
  <si>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</si>
  <si>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</si>
  <si>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</si>
  <si>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</si>
  <si>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</si>
  <si>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</si>
  <si>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</si>
  <si>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</si>
  <si>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</si>
  <si>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</si>
  <si>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</si>
  <si>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</si>
  <si>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</si>
  <si>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</si>
  <si>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</si>
  <si>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</si>
  <si>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</si>
  <si>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</si>
  <si>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</si>
  <si>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</si>
  <si>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</si>
  <si>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</si>
  <si>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</si>
  <si>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</si>
  <si>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</si>
  <si>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</si>
  <si>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</si>
  <si>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</si>
  <si>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</si>
  <si>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</si>
  <si>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</si>
  <si>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</si>
  <si>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</si>
  <si>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</si>
  <si>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</si>
  <si>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</si>
  <si>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</si>
  <si>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</si>
  <si>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</si>
  <si>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</si>
  <si>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</si>
  <si>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</si>
  <si>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</si>
  <si>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</si>
  <si>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</si>
  <si>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</si>
  <si>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</si>
  <si>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</si>
  <si>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</si>
  <si>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</si>
  <si>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</si>
  <si>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</si>
  <si>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</si>
  <si>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</si>
  <si>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</si>
  <si>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</si>
  <si>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</si>
  <si>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</si>
  <si>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</si>
  <si>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</si>
  <si>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</si>
  <si>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</si>
  <si>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</si>
  <si>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</si>
  <si>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</si>
  <si>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</si>
  <si>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</si>
  <si>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</si>
  <si>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</si>
  <si>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</si>
  <si>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</si>
  <si>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</si>
  <si>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</si>
  <si>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</si>
  <si>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</si>
  <si>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</si>
  <si>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</si>
  <si>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</si>
  <si>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</si>
  <si>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</si>
  <si>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</si>
  <si>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</si>
  <si>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</si>
  <si>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</si>
  <si>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</si>
  <si>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</si>
  <si>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</si>
  <si>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</si>
  <si>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</si>
  <si>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</si>
  <si>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</si>
  <si>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</si>
  <si>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</si>
  <si>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</si>
  <si>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</si>
  <si>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</si>
  <si>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</si>
  <si>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</si>
  <si>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</si>
  <si>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</si>
  <si>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</si>
  <si>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</si>
  <si>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</si>
  <si>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</si>
  <si>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</si>
  <si>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</si>
  <si>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</si>
  <si>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</si>
  <si>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</si>
  <si>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</si>
  <si>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</si>
  <si>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</si>
  <si>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</si>
  <si>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</si>
  <si>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</si>
  <si>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</si>
  <si>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</si>
  <si>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</si>
  <si>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</si>
  <si>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</si>
  <si>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</si>
  <si>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</si>
  <si>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</si>
  <si>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</si>
  <si>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</si>
  <si>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</si>
  <si>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</si>
  <si>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</si>
  <si>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</si>
  <si>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</si>
  <si>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</si>
  <si>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</si>
  <si>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</si>
  <si>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</si>
  <si>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</si>
  <si>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</si>
  <si>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</si>
  <si>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</si>
  <si>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</si>
  <si>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</si>
  <si>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</si>
  <si>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</si>
  <si>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</si>
  <si>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</si>
  <si>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</si>
  <si>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</si>
  <si>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</si>
  <si>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</si>
  <si>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</si>
  <si>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</si>
  <si>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</si>
  <si>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</si>
  <si>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</si>
  <si>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</si>
  <si>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</si>
  <si>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</si>
  <si>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</si>
  <si>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</si>
  <si>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</si>
  <si>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</si>
  <si>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</si>
  <si>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</si>
  <si>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</si>
  <si>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</si>
  <si>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</si>
  <si>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</si>
  <si>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</si>
  <si>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</si>
  <si>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</si>
  <si>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</si>
  <si>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</si>
  <si>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</si>
  <si>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</si>
  <si>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</si>
  <si>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</si>
  <si>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</si>
  <si>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</si>
  <si>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</si>
  <si>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</si>
  <si>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</si>
  <si>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</si>
  <si>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</si>
  <si>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</si>
  <si>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</si>
  <si>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</si>
  <si>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</si>
  <si>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</si>
  <si>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</si>
  <si>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</si>
  <si>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</si>
  <si>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</si>
  <si>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</si>
  <si>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</si>
  <si>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</si>
  <si>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</si>
  <si>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</si>
  <si>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</si>
  <si>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</si>
  <si>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</si>
  <si>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</si>
  <si>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</si>
  <si>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</si>
  <si>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</si>
  <si>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</si>
  <si>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</si>
  <si>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</si>
  <si>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</si>
  <si>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</si>
  <si>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</si>
  <si>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</si>
  <si>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</si>
  <si>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</si>
  <si>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</si>
  <si>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</si>
  <si>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</si>
  <si>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</si>
  <si>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</si>
  <si>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</si>
  <si>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</si>
  <si>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</si>
  <si>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</si>
  <si>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</si>
  <si>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</si>
  <si>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</si>
  <si>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</si>
  <si>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</si>
  <si>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</si>
  <si>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</si>
  <si>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</si>
  <si>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</si>
  <si>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</si>
  <si>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</si>
  <si>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</si>
  <si>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</si>
  <si>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</si>
  <si>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</si>
  <si>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</si>
  <si>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</si>
  <si>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</si>
  <si>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</si>
  <si>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</si>
  <si>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</si>
  <si>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</si>
  <si>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</si>
  <si>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</si>
  <si>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</si>
  <si>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</si>
  <si>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</si>
  <si>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</si>
  <si>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</si>
  <si>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</si>
  <si>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</si>
  <si>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</si>
  <si>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</si>
  <si>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</si>
  <si>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</si>
  <si>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</si>
  <si>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</si>
  <si>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</si>
  <si>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</si>
  <si>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</si>
  <si>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</si>
  <si>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</si>
  <si>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</si>
  <si>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</si>
  <si>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</si>
  <si>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</si>
  <si>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</si>
  <si>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</si>
  <si>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</si>
  <si>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</si>
  <si>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</si>
  <si>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</si>
  <si>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</si>
  <si>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</si>
  <si>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</si>
  <si>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</si>
  <si>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</si>
  <si>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</si>
  <si>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</si>
  <si>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</si>
  <si>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</si>
  <si>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</si>
  <si>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</si>
  <si>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</si>
  <si>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</si>
  <si>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</si>
  <si>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</si>
  <si>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</si>
  <si>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</si>
  <si>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</si>
  <si>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</si>
  <si>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</si>
  <si>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</si>
  <si>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</si>
  <si>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</si>
  <si>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</si>
  <si>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</si>
  <si>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</si>
  <si>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</si>
  <si>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</si>
  <si>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</si>
  <si>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</si>
  <si>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</si>
  <si>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</si>
  <si>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</si>
  <si>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</si>
  <si>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</si>
  <si>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</si>
  <si>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</si>
  <si>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</si>
  <si>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</si>
  <si>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</si>
  <si>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</si>
  <si>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</si>
  <si>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</si>
  <si>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</si>
  <si>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</si>
  <si>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</si>
  <si>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</si>
  <si>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</si>
  <si>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</si>
  <si>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</si>
  <si>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</si>
  <si>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</si>
  <si>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</si>
  <si>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</si>
  <si>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</si>
  <si>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</si>
  <si>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</si>
  <si>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</si>
  <si>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</si>
  <si>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</si>
  <si>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</si>
  <si>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</si>
  <si>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</si>
  <si>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</si>
  <si>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</si>
  <si>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</si>
  <si>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</si>
  <si>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</si>
  <si>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</si>
  <si>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</si>
  <si>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</si>
  <si>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</si>
  <si>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</si>
  <si>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</si>
  <si>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</si>
  <si>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</si>
  <si>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</si>
  <si>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</si>
  <si>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</si>
  <si>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</si>
  <si>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</si>
  <si>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</si>
  <si>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</si>
  <si>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</si>
  <si>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</si>
  <si>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</si>
  <si>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</si>
  <si>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</si>
  <si>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</si>
  <si>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</si>
  <si>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</si>
  <si>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</si>
  <si>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</si>
  <si>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</si>
  <si>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</si>
  <si>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</si>
  <si>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</si>
  <si>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</si>
  <si>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</si>
  <si>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</si>
  <si>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</si>
  <si>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</si>
  <si>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</si>
  <si>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</si>
  <si>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</si>
  <si>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</si>
  <si>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</si>
  <si>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</si>
  <si>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</si>
  <si>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</si>
  <si>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</si>
  <si>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</si>
  <si>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</si>
  <si>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</si>
  <si>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</si>
  <si>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</si>
  <si>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</si>
  <si>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</si>
  <si>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</si>
  <si>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</si>
  <si>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</si>
  <si>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</si>
  <si>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</si>
  <si>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</si>
  <si>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</si>
  <si>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</si>
  <si>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</si>
  <si>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</si>
  <si>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</si>
  <si>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</si>
  <si>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</si>
  <si>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</si>
  <si>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</si>
  <si>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</si>
  <si>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</si>
  <si>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</si>
  <si>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</si>
  <si>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</si>
  <si>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</si>
  <si>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</si>
  <si>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</si>
  <si>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</si>
  <si>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</si>
  <si>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</si>
  <si>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</si>
  <si>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</si>
  <si>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</si>
  <si>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</si>
  <si>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</si>
  <si>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</si>
  <si>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</si>
  <si>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</si>
  <si>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</si>
  <si>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</si>
  <si>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</si>
  <si>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</si>
  <si>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</si>
  <si>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</si>
  <si>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</si>
  <si>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</si>
  <si>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</si>
  <si>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</si>
  <si>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</si>
  <si>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</si>
  <si>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</si>
  <si>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</si>
  <si>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</si>
  <si>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</si>
  <si>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</si>
  <si>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</si>
  <si>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</si>
  <si>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</si>
  <si>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</si>
  <si>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</si>
  <si>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</si>
  <si>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</si>
  <si>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</si>
  <si>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</si>
  <si>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</si>
  <si>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</si>
  <si>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</si>
  <si>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</si>
  <si>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</si>
  <si>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</si>
  <si>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</si>
  <si>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</si>
  <si>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</si>
  <si>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</si>
  <si>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</si>
  <si>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</si>
  <si>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</si>
  <si>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</si>
  <si>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</si>
  <si>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</si>
  <si>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</si>
  <si>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</si>
  <si>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</si>
  <si>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</si>
  <si>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</si>
  <si>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</si>
  <si>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</si>
  <si>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</si>
  <si>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</si>
  <si>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</si>
  <si>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</si>
  <si>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</si>
  <si>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</si>
  <si>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</si>
  <si>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</si>
  <si>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</si>
  <si>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</si>
  <si>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</si>
  <si>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</si>
  <si>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</si>
  <si>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</si>
  <si>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</si>
  <si>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</si>
  <si>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</si>
  <si>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</si>
  <si>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</si>
  <si>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</si>
  <si>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</si>
  <si>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</si>
  <si>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</si>
  <si>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</si>
  <si>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</si>
  <si>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</si>
  <si>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</si>
  <si>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</si>
  <si>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</si>
  <si>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</si>
  <si>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</si>
  <si>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</si>
  <si>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</si>
  <si>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</si>
  <si>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</si>
  <si>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</si>
  <si>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</si>
  <si>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</si>
  <si>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</si>
  <si>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</si>
  <si>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</si>
  <si>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</si>
  <si>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</si>
  <si>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</si>
  <si>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</si>
  <si>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</si>
  <si>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</si>
  <si>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</si>
  <si>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</si>
  <si>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</si>
  <si>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</si>
  <si>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</si>
  <si>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</si>
  <si>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</si>
  <si>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</si>
  <si>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</si>
  <si>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</si>
  <si>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</si>
  <si>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</si>
  <si>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</si>
  <si>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</si>
  <si>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</si>
  <si>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</si>
  <si>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</si>
  <si>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</si>
  <si>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</si>
  <si>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</si>
  <si>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</si>
  <si>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</si>
  <si>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</si>
  <si>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</si>
  <si>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</si>
  <si>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</si>
  <si>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</si>
  <si>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</si>
  <si>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</si>
  <si>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</si>
  <si>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</si>
  <si>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</si>
  <si>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</si>
  <si>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</si>
  <si>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</si>
  <si>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</si>
  <si>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</si>
  <si>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</si>
  <si>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</si>
  <si>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</si>
  <si>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</si>
  <si>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</si>
  <si>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</si>
  <si>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</si>
  <si>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</si>
  <si>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</si>
  <si>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</si>
  <si>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</si>
  <si>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</si>
  <si>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</si>
  <si>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</si>
  <si>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</si>
  <si>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</si>
  <si>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</si>
  <si>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</si>
  <si>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</si>
  <si>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</si>
  <si>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</si>
  <si>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</si>
  <si>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</si>
  <si>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</si>
  <si>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</si>
  <si>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</si>
  <si>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</si>
  <si>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</si>
  <si>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</si>
  <si>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</si>
  <si>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</si>
  <si>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</si>
  <si>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</si>
  <si>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</si>
  <si>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</si>
  <si>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</si>
  <si>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</si>
  <si>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</si>
  <si>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</si>
  <si>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</si>
  <si>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</si>
  <si>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</si>
  <si>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</si>
  <si>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</si>
  <si>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</si>
  <si>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</si>
  <si>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</si>
  <si>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</si>
  <si>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</si>
  <si>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</si>
  <si>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</si>
  <si>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</si>
  <si>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</si>
  <si>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</si>
  <si>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</si>
  <si>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</si>
  <si>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</si>
  <si>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</si>
  <si>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</si>
  <si>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</si>
  <si>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</si>
  <si>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</si>
  <si>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</si>
  <si>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</si>
  <si>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</si>
  <si>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</si>
  <si>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</si>
  <si>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</si>
  <si>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</si>
  <si>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</si>
  <si>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</si>
  <si>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</si>
  <si>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</si>
  <si>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</si>
  <si>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</si>
  <si>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</si>
  <si>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</si>
  <si>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</si>
  <si>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</si>
  <si>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</si>
  <si>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</si>
  <si>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</si>
  <si>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</si>
  <si>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</si>
  <si>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</si>
  <si>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</si>
  <si>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</si>
  <si>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</si>
  <si>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</si>
  <si>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</si>
  <si>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</si>
  <si>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</si>
  <si>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</si>
  <si>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</si>
  <si>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</si>
  <si>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</si>
  <si>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</si>
  <si>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</si>
  <si>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</si>
  <si>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</si>
  <si>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</si>
  <si>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</si>
  <si>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</si>
  <si>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</si>
  <si>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</si>
  <si>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</si>
  <si>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</si>
  <si>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</si>
  <si>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</si>
  <si>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</si>
  <si>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</si>
  <si>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</si>
  <si>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</si>
  <si>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</si>
  <si>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</si>
  <si>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</si>
  <si>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</si>
  <si>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</si>
  <si>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</si>
  <si>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</si>
  <si>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</si>
  <si>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</si>
  <si>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</si>
  <si>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</si>
  <si>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</si>
  <si>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</si>
  <si>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</si>
  <si>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</si>
  <si>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</si>
  <si>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</si>
  <si>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</si>
  <si>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</si>
  <si>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</si>
  <si>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</si>
  <si>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</si>
  <si>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</si>
  <si>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</si>
  <si>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</si>
  <si>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</si>
  <si>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</si>
  <si>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</si>
  <si>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</si>
  <si>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</si>
  <si>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</si>
  <si>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</si>
  <si>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</si>
  <si>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</si>
  <si>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</si>
  <si>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</si>
  <si>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</si>
  <si>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</si>
  <si>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</si>
  <si>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</si>
  <si>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</si>
  <si>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</si>
  <si>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</si>
  <si>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</si>
  <si>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</si>
  <si>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</si>
  <si>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</si>
  <si>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</si>
  <si>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</si>
  <si>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</si>
  <si>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</si>
  <si>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</si>
  <si>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</si>
  <si>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</si>
  <si>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</si>
  <si>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</si>
  <si>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</si>
  <si>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</si>
  <si>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</si>
  <si>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</si>
  <si>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</si>
  <si>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</si>
  <si>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</si>
  <si>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</si>
  <si>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</si>
  <si>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</si>
  <si>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</si>
  <si>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</si>
  <si>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</si>
  <si>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</si>
  <si>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</si>
  <si>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</si>
  <si>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</si>
  <si>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</si>
  <si>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</si>
  <si>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</si>
  <si>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</si>
  <si>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</si>
  <si>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</si>
  <si>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</si>
  <si>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</si>
  <si>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</si>
  <si>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</si>
  <si>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</si>
  <si>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</si>
  <si>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</si>
  <si>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</si>
  <si>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</si>
  <si>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</si>
  <si>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</si>
  <si>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</si>
  <si>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</si>
  <si>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</si>
  <si>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</si>
  <si>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</si>
  <si>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</si>
  <si>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</si>
  <si>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</si>
  <si>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</si>
  <si>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</si>
  <si>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</si>
  <si>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</si>
  <si>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</si>
  <si>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</si>
  <si>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</si>
  <si>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</si>
  <si>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</si>
  <si>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</si>
  <si>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</si>
  <si>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</si>
  <si>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</si>
  <si>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</si>
  <si>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</si>
  <si>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</si>
  <si>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</si>
  <si>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</si>
  <si>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</si>
  <si>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</si>
  <si>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</si>
  <si>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</si>
  <si>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</si>
  <si>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</si>
  <si>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</si>
  <si>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</si>
  <si>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</si>
  <si>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</si>
  <si>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</si>
  <si>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</si>
  <si>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</si>
  <si>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</si>
  <si>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</si>
  <si>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</si>
  <si>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</si>
  <si>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</si>
  <si>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</si>
  <si>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</si>
  <si>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</si>
  <si>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</si>
  <si>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</si>
  <si>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</si>
  <si>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</si>
  <si>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</si>
  <si>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</si>
  <si>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</si>
  <si>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</si>
  <si>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</si>
  <si>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</si>
  <si>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</si>
  <si>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</si>
  <si>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</si>
  <si>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</si>
  <si>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</si>
  <si>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</si>
  <si>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</si>
  <si>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</si>
  <si>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</si>
  <si>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</si>
  <si>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</si>
  <si>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</si>
  <si>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</si>
  <si>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</si>
  <si>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</si>
  <si>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</si>
  <si>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</si>
  <si>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</si>
  <si>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</si>
  <si>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</si>
  <si>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</si>
  <si>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</si>
  <si>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</si>
  <si>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</si>
  <si>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</si>
  <si>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</si>
  <si>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</si>
  <si>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</si>
  <si>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</si>
  <si>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</si>
  <si>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</si>
  <si>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</si>
  <si>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</si>
  <si>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</si>
  <si>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</si>
  <si>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</si>
  <si>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</si>
  <si>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</si>
  <si>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</si>
  <si>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</si>
  <si>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</si>
  <si>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</si>
  <si>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</si>
  <si>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</si>
  <si>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</si>
  <si>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</si>
  <si>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</si>
  <si>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</si>
  <si>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</si>
  <si>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</si>
  <si>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</si>
  <si>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</si>
  <si>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</si>
  <si>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</si>
  <si>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</si>
  <si>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</si>
  <si>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</si>
  <si>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</si>
  <si>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</si>
  <si>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</si>
  <si>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</si>
  <si>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</si>
  <si>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</si>
  <si>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</si>
  <si>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</si>
  <si>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</si>
  <si>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</si>
  <si>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</si>
  <si>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</si>
  <si>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</si>
  <si>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</si>
  <si>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</si>
  <si>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</si>
  <si>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</si>
  <si>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</si>
  <si>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</si>
  <si>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</si>
  <si>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</si>
  <si>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</si>
  <si>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</si>
  <si>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</si>
  <si>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</si>
  <si>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</si>
  <si>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</si>
  <si>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</si>
  <si>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</si>
  <si>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</si>
  <si>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</si>
  <si>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</si>
  <si>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</si>
  <si>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</si>
  <si>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</si>
  <si>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</si>
  <si>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</si>
  <si>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</si>
  <si>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</si>
  <si>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</si>
  <si>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</si>
  <si>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</si>
  <si>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</si>
  <si>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</si>
  <si>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</si>
  <si>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</si>
  <si>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</si>
  <si>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</si>
  <si>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</si>
  <si>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</si>
  <si>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</si>
  <si>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</si>
  <si>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</si>
  <si>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</si>
  <si>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</si>
  <si>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</si>
  <si>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</si>
  <si>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</si>
  <si>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</si>
  <si>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</si>
  <si>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</si>
  <si>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</si>
  <si>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</si>
  <si>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</si>
  <si>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</si>
  <si>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</si>
  <si>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</si>
  <si>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</si>
  <si>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</si>
  <si>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</si>
  <si>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</si>
  <si>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</si>
  <si>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</si>
  <si>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</si>
  <si>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</si>
  <si>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</si>
  <si>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</si>
  <si>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</si>
  <si>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</si>
  <si>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</si>
  <si>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</si>
  <si>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</si>
  <si>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</si>
  <si>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</si>
  <si>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</si>
  <si>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</si>
  <si>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</si>
  <si>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</si>
  <si>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</si>
  <si>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</si>
  <si>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</si>
  <si>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</si>
  <si>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</si>
  <si>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</si>
  <si>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</si>
  <si>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</si>
  <si>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</si>
  <si>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</si>
  <si>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</si>
  <si>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</si>
  <si>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</si>
  <si>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</si>
  <si>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</si>
  <si>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</si>
  <si>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</si>
  <si>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</si>
  <si>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</si>
  <si>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</si>
  <si>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</si>
  <si>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</si>
  <si>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</si>
  <si>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</si>
  <si>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</si>
  <si>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</si>
  <si>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</si>
  <si>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</si>
  <si>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</si>
  <si>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</si>
  <si>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</si>
  <si>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</si>
  <si>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</si>
  <si>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</si>
  <si>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</si>
  <si>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</si>
  <si>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</si>
  <si>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</si>
  <si>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</si>
  <si>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</si>
  <si>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</si>
  <si>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</si>
  <si>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</si>
  <si>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</si>
  <si>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</si>
  <si>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</si>
  <si>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</si>
  <si>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</si>
  <si>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</si>
  <si>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</si>
  <si>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</si>
  <si>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</si>
  <si>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</si>
  <si>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</si>
  <si>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</si>
  <si>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</si>
  <si>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</si>
  <si>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</si>
  <si>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</si>
  <si>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</si>
  <si>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</si>
  <si>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</si>
  <si>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</si>
  <si>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</si>
  <si>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</si>
  <si>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</si>
  <si>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</si>
  <si>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</si>
  <si>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</si>
  <si>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</si>
  <si>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</si>
  <si>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</si>
  <si>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</si>
  <si>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</si>
  <si>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</si>
  <si>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</si>
  <si>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</si>
  <si>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</si>
  <si>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</si>
  <si>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</si>
  <si>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</si>
  <si>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</si>
  <si>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</si>
  <si>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</si>
  <si>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</si>
  <si>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</si>
  <si>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</si>
  <si>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</si>
  <si>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</si>
  <si>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</si>
  <si>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</si>
  <si>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</si>
  <si>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</si>
  <si>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</si>
  <si>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</si>
  <si>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</si>
  <si>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</si>
  <si>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</si>
  <si>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</si>
  <si>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</si>
  <si>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</si>
  <si>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</si>
  <si>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</si>
  <si>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</si>
  <si>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</si>
  <si>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</si>
  <si>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</si>
  <si>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</si>
  <si>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</si>
  <si>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</si>
  <si>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</si>
  <si>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</si>
  <si>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</si>
  <si>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</si>
  <si>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</si>
  <si>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</si>
  <si>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</si>
  <si>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</si>
  <si>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</si>
  <si>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</si>
  <si>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</si>
  <si>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</si>
  <si>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</si>
  <si>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</si>
  <si>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</si>
  <si>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</si>
  <si>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</si>
  <si>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</si>
  <si>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</si>
  <si>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</si>
  <si>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</si>
  <si>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</si>
  <si>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</si>
  <si>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</si>
  <si>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</si>
  <si>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</si>
  <si>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</si>
  <si>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</si>
  <si>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</si>
  <si>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</si>
  <si>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</si>
  <si>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</si>
  <si>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</si>
  <si>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</si>
  <si>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</si>
  <si>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</si>
  <si>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</si>
  <si>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</si>
  <si>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</si>
  <si>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</si>
  <si>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</si>
  <si>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</si>
  <si>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</si>
  <si>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</si>
  <si>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</si>
  <si>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</si>
  <si>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</si>
  <si>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</si>
  <si>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</si>
  <si>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</si>
  <si>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</si>
  <si>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</si>
  <si>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</si>
  <si>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</si>
  <si>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</si>
  <si>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</si>
  <si>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</si>
  <si>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</si>
  <si>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</si>
  <si>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</si>
  <si>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</si>
  <si>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</si>
  <si>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</si>
  <si>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</si>
  <si>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</si>
  <si>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</si>
  <si>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</si>
  <si>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</si>
  <si>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</si>
  <si>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</si>
  <si>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</si>
  <si>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</si>
  <si>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</si>
  <si>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</si>
  <si>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</si>
  <si>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</si>
  <si>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</si>
  <si>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</si>
  <si>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</si>
  <si>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</si>
  <si>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</si>
  <si>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</si>
  <si>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</si>
  <si>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</si>
  <si>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</si>
  <si>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</si>
  <si>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</si>
  <si>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</si>
  <si>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</si>
  <si>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</si>
  <si>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</si>
  <si>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</si>
  <si>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</si>
  <si>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</si>
  <si>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</si>
  <si>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</si>
  <si>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</si>
  <si>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</si>
  <si>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</si>
  <si>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</si>
  <si>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</si>
  <si>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</si>
  <si>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</si>
  <si>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</si>
  <si>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</si>
  <si>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</si>
  <si>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</si>
  <si>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</si>
  <si>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</si>
  <si>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</si>
  <si>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</si>
  <si>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</si>
  <si>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</si>
  <si>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</si>
  <si>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</si>
  <si>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</si>
  <si>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</si>
  <si>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</si>
  <si>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</si>
  <si>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</si>
  <si>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</si>
  <si>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</si>
  <si>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</si>
  <si>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</si>
  <si>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</si>
  <si>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</si>
  <si>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</si>
  <si>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</si>
  <si>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</si>
  <si>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</si>
  <si>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</si>
  <si>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</si>
  <si>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</si>
  <si>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</si>
  <si>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</si>
  <si>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</si>
  <si>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</si>
  <si>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</si>
  <si>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</si>
  <si>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</si>
  <si>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</si>
  <si>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</si>
  <si>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</si>
  <si>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</si>
  <si>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</si>
  <si>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</si>
  <si>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</si>
  <si>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</si>
  <si>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</si>
  <si>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</si>
  <si>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</si>
  <si>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</si>
  <si>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</si>
  <si>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</si>
  <si>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</si>
  <si>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</si>
  <si>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</si>
  <si>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</si>
  <si>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</si>
  <si>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</si>
  <si>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</si>
  <si>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</si>
  <si>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</si>
  <si>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</si>
  <si>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</si>
  <si>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</si>
  <si>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</si>
  <si>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</si>
  <si>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</si>
  <si>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</si>
  <si>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</si>
  <si>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</si>
  <si>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</si>
  <si>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</si>
  <si>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</si>
  <si>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</si>
  <si>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</si>
  <si>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</si>
  <si>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</si>
  <si>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</si>
  <si>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</si>
  <si>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</si>
  <si>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</si>
  <si>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</si>
  <si>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</si>
  <si>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</si>
  <si>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</si>
  <si>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</si>
  <si>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</si>
  <si>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</si>
  <si>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</si>
  <si>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</si>
  <si>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</si>
  <si>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</si>
  <si>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</si>
  <si>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</si>
  <si>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</si>
  <si>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</si>
  <si>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</si>
  <si>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</si>
  <si>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</si>
  <si>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</si>
  <si>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</si>
  <si>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</si>
  <si>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</si>
  <si>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</si>
  <si>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</si>
  <si>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</si>
  <si>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</si>
  <si>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</si>
  <si>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</si>
  <si>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</si>
  <si>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</si>
  <si>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</si>
  <si>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</si>
  <si>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</si>
  <si>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</si>
  <si>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</si>
  <si>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</si>
  <si>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</si>
  <si>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</si>
  <si>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</si>
  <si>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</si>
  <si>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</si>
  <si>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</si>
  <si>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</si>
  <si>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</si>
  <si>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</si>
  <si>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</si>
  <si>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</si>
  <si>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</si>
  <si>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</si>
  <si>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</si>
  <si>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</si>
  <si>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</si>
  <si>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</si>
  <si>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</si>
  <si>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</si>
  <si>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</si>
  <si>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</si>
  <si>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</si>
  <si>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</si>
  <si>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</si>
  <si>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</si>
  <si>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</si>
  <si>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</si>
  <si>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</si>
  <si>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</si>
  <si>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</si>
  <si>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</si>
  <si>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</si>
  <si>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</si>
  <si>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</si>
  <si>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</si>
  <si>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</si>
  <si>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</si>
  <si>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</si>
  <si>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</si>
  <si>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</si>
  <si>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</si>
  <si>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</si>
  <si>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</si>
  <si>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</si>
  <si>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</si>
  <si>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</si>
  <si>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</si>
  <si>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</si>
  <si>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</si>
  <si>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</si>
  <si>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</si>
  <si>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</si>
  <si>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</si>
  <si>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</si>
  <si>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</si>
  <si>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</si>
  <si>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</si>
  <si>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</si>
  <si>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</si>
  <si>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</si>
  <si>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</si>
  <si>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</si>
  <si>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</si>
  <si>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</si>
  <si>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</si>
  <si>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</si>
  <si>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</si>
  <si>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</si>
  <si>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</si>
  <si>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</si>
  <si>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</si>
  <si>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</si>
  <si>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</si>
  <si>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</si>
  <si>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</si>
  <si>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</si>
  <si>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</si>
  <si>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</si>
  <si>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</si>
  <si>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</si>
  <si>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</si>
  <si>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</si>
  <si>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</si>
  <si>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</si>
  <si>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</si>
  <si>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</si>
  <si>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</si>
  <si>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</si>
  <si>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</si>
  <si>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</si>
  <si>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</si>
  <si>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</si>
  <si>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</si>
  <si>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</si>
  <si>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</si>
  <si>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</si>
  <si>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</si>
  <si>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</si>
  <si>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</si>
  <si>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</si>
  <si>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</si>
  <si>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</si>
  <si>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</si>
  <si>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</si>
  <si>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</si>
  <si>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</si>
  <si>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</si>
  <si>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</si>
  <si>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</si>
  <si>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</si>
  <si>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</si>
  <si>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</si>
  <si>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</si>
  <si>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</si>
  <si>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</si>
  <si>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</si>
  <si>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</si>
  <si>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</si>
  <si>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</si>
  <si>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</si>
  <si>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</si>
  <si>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</si>
  <si>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</si>
  <si>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</si>
  <si>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</si>
  <si>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</si>
  <si>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</si>
  <si>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</si>
  <si>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</si>
  <si>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</si>
  <si>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</si>
  <si>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</si>
  <si>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</si>
  <si>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</si>
  <si>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</si>
  <si>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</si>
  <si>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</si>
  <si>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</si>
  <si>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</si>
  <si>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</si>
  <si>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</si>
  <si>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</si>
  <si>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</si>
  <si>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</si>
  <si>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</si>
  <si>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</si>
  <si>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</si>
  <si>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</si>
  <si>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</si>
  <si>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</si>
  <si>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</si>
  <si>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</si>
  <si>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</si>
  <si>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</si>
  <si>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</si>
  <si>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</si>
  <si>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</si>
  <si>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</si>
  <si>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</si>
  <si>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</si>
  <si>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</si>
  <si>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</si>
  <si>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</si>
  <si>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</si>
  <si>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</si>
  <si>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</si>
  <si>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</si>
  <si>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</si>
  <si>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</si>
  <si>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</si>
  <si>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</si>
  <si>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</si>
  <si>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</si>
  <si>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</si>
  <si>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</si>
  <si>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</si>
  <si>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</si>
  <si>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</si>
  <si>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</si>
  <si>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</si>
  <si>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</si>
  <si>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</si>
  <si>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</si>
  <si>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</si>
  <si>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</si>
  <si>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</si>
  <si>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</si>
  <si>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</si>
  <si>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</si>
  <si>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</si>
  <si>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</si>
  <si>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</si>
  <si>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</si>
  <si>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</si>
  <si>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</si>
  <si>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</si>
  <si>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</si>
  <si>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</si>
  <si>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</si>
  <si>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</si>
  <si>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</si>
  <si>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</si>
  <si>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</si>
  <si>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</si>
  <si>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</si>
  <si>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</si>
  <si>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</si>
  <si>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</si>
  <si>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</si>
  <si>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</si>
  <si>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</si>
  <si>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</si>
  <si>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</si>
  <si>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</si>
  <si>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</si>
  <si>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</si>
  <si>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</si>
  <si>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</si>
  <si>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</si>
  <si>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</si>
  <si>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</si>
  <si>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</si>
  <si>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</si>
  <si>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</si>
  <si>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</si>
  <si>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</si>
  <si>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</si>
  <si>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</si>
  <si>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</si>
  <si>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</si>
  <si>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</si>
  <si>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</si>
  <si>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</si>
  <si>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</si>
  <si>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</si>
  <si>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</si>
  <si>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</si>
  <si>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</si>
  <si>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</si>
  <si>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</si>
  <si>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</si>
  <si>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</si>
  <si>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</si>
  <si>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</si>
  <si>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</si>
  <si>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</si>
  <si>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</si>
  <si>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</si>
  <si>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</si>
  <si>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</si>
  <si>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</si>
  <si>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</si>
  <si>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</si>
  <si>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</si>
  <si>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</si>
  <si>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</si>
  <si>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</si>
  <si>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</si>
  <si>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</si>
  <si>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</si>
  <si>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</si>
  <si>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</si>
  <si>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</si>
  <si>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</si>
  <si>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</si>
  <si>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</si>
  <si>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</si>
  <si>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</si>
  <si>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</si>
  <si>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</si>
  <si>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</si>
  <si>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</si>
  <si>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</si>
  <si>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</si>
  <si>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</si>
  <si>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</si>
  <si>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</si>
  <si>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</si>
  <si>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</si>
  <si>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</si>
  <si>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</si>
  <si>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</si>
  <si>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</si>
  <si>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</si>
  <si>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</si>
  <si>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</si>
  <si>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</si>
  <si>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</si>
  <si>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</si>
  <si>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</si>
  <si>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</si>
  <si>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</si>
  <si>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</si>
  <si>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</si>
  <si>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</si>
  <si>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</si>
  <si>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</si>
  <si>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</si>
  <si>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</si>
  <si>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</si>
  <si>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</si>
  <si>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</si>
  <si>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</si>
  <si>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</si>
  <si>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</si>
  <si>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</si>
  <si>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</si>
  <si>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</si>
  <si>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</si>
  <si>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</si>
  <si>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</si>
  <si>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</si>
  <si>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</si>
  <si>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</si>
  <si>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</si>
  <si>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</si>
  <si>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</si>
  <si>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</si>
  <si>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</si>
  <si>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</si>
  <si>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</si>
  <si>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</si>
  <si>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</si>
  <si>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</si>
  <si>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</si>
  <si>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</si>
  <si>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</si>
  <si>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</si>
  <si>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</si>
  <si>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</si>
  <si>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</si>
  <si>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</si>
  <si>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</si>
  <si>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</si>
  <si>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</si>
  <si>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</si>
  <si>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</si>
  <si>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</si>
  <si>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</si>
  <si>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</si>
  <si>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</si>
  <si>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</si>
  <si>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</si>
  <si>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</si>
  <si>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</si>
  <si>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</si>
  <si>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</si>
  <si>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</si>
  <si>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</si>
  <si>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</si>
  <si>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</si>
  <si>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</si>
  <si>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</si>
  <si>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</si>
  <si>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</si>
  <si>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</si>
  <si>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</si>
  <si>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</si>
  <si>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</si>
  <si>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</si>
  <si>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</si>
  <si>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</si>
  <si>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</si>
  <si>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</si>
  <si>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</si>
  <si>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</si>
  <si>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</si>
  <si>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</si>
  <si>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</si>
  <si>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</si>
  <si>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</si>
  <si>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</si>
  <si>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</si>
  <si>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</si>
  <si>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</si>
  <si>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</si>
  <si>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</si>
  <si>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</si>
  <si>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</si>
  <si>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</si>
  <si>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</si>
  <si>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</si>
  <si>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</si>
  <si>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</si>
  <si>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</si>
  <si>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</si>
  <si>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</si>
  <si>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</si>
  <si>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</si>
  <si>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</si>
  <si>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</si>
  <si>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</si>
  <si>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</si>
  <si>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</si>
  <si>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</si>
  <si>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</si>
  <si>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</si>
  <si>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</si>
  <si>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</si>
  <si>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</si>
  <si>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</si>
  <si>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</si>
  <si>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</si>
  <si>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</si>
  <si>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</si>
  <si>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</si>
  <si>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</si>
  <si>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</si>
  <si>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</si>
  <si>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</si>
  <si>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</si>
  <si>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</si>
  <si>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</si>
  <si>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</si>
  <si>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</si>
  <si>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</si>
  <si>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</si>
  <si>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</si>
  <si>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</si>
  <si>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</si>
  <si>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</si>
  <si>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</si>
  <si>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</si>
  <si>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</si>
  <si>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</si>
  <si>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</si>
  <si>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</si>
  <si>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</si>
  <si>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</si>
  <si>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</si>
  <si>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</si>
  <si>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</si>
  <si>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</si>
  <si>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</si>
  <si>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</si>
  <si>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</si>
  <si>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</si>
  <si>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</si>
  <si>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</si>
  <si>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</si>
  <si>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</si>
  <si>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</si>
  <si>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</si>
  <si>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</si>
  <si>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</si>
  <si>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</si>
  <si>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</si>
  <si>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</si>
  <si>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</si>
  <si>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</si>
  <si>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</si>
  <si>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</si>
  <si>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</si>
  <si>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</si>
  <si>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</si>
  <si>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</si>
  <si>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</si>
  <si>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</si>
  <si>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</si>
  <si>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</si>
  <si>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</si>
  <si>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</si>
  <si>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</si>
  <si>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</si>
  <si>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</si>
  <si>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</si>
  <si>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</si>
  <si>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</si>
  <si>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</si>
  <si>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</si>
  <si>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</si>
  <si>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</si>
  <si>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</si>
  <si>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</si>
  <si>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</si>
  <si>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</si>
  <si>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</si>
  <si>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</si>
  <si>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</si>
  <si>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</si>
  <si>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</si>
  <si>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</si>
  <si>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</si>
  <si>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</si>
  <si>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</si>
  <si>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</si>
  <si>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</si>
  <si>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</si>
  <si>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</si>
  <si>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</si>
  <si>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</si>
  <si>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</si>
  <si>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</si>
  <si>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</si>
  <si>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</si>
  <si>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</si>
  <si>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</si>
  <si>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</si>
  <si>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</si>
  <si>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</si>
  <si>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</si>
  <si>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</si>
  <si>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</si>
  <si>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</si>
  <si>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</si>
  <si>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</si>
  <si>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</si>
  <si>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</si>
  <si>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</si>
  <si>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</si>
  <si>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</si>
  <si>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</si>
  <si>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</si>
  <si>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</si>
  <si>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</si>
  <si>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</si>
  <si>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</si>
  <si>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</si>
  <si>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</si>
  <si>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</si>
  <si>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</si>
  <si>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</si>
  <si>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</si>
  <si>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</si>
  <si>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</si>
  <si>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</si>
  <si>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</si>
  <si>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</si>
  <si>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</si>
  <si>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</si>
  <si>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</si>
  <si>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</si>
  <si>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</si>
  <si>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</si>
  <si>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</si>
  <si>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</si>
  <si>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</si>
  <si>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</si>
  <si>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</si>
  <si>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</si>
  <si>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</si>
  <si>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</si>
  <si>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</si>
  <si>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</si>
  <si>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</si>
  <si>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</si>
  <si>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</si>
  <si>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</si>
  <si>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</si>
  <si>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</si>
  <si>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</si>
  <si>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</si>
  <si>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</si>
  <si>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</si>
  <si>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</si>
  <si>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</si>
  <si>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</si>
  <si>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</si>
  <si>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</si>
  <si>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</si>
  <si>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</si>
  <si>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</si>
  <si>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</si>
  <si>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</si>
  <si>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</si>
  <si>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</si>
  <si>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</si>
  <si>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</si>
  <si>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</si>
  <si>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</si>
  <si>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</si>
  <si>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</si>
  <si>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</si>
  <si>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</si>
  <si>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</si>
  <si>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</si>
  <si>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</si>
  <si>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</si>
  <si>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</si>
  <si>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</si>
  <si>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</si>
  <si>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</si>
  <si>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</si>
  <si>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</si>
  <si>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</si>
  <si>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</si>
  <si>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</si>
  <si>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</si>
  <si>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</si>
  <si>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</si>
  <si>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</si>
  <si>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</si>
  <si>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</si>
  <si>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</si>
  <si>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</si>
  <si>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</si>
  <si>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</si>
  <si>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</si>
  <si>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</si>
  <si>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</si>
  <si>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</si>
  <si>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</si>
  <si>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</si>
  <si>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</si>
  <si>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</si>
  <si>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</si>
  <si>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</si>
  <si>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</si>
  <si>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</si>
  <si>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</si>
  <si>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</si>
  <si>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</si>
  <si>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</si>
  <si>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</si>
  <si>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</si>
  <si>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</si>
  <si>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</si>
  <si>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</si>
  <si>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</si>
  <si>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</si>
  <si>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</si>
  <si>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</si>
  <si>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</si>
  <si>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</si>
  <si>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</si>
  <si>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</si>
  <si>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</si>
  <si>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</si>
  <si>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</si>
  <si>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</si>
  <si>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</si>
  <si>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</si>
  <si>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</si>
  <si>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</si>
  <si>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</si>
  <si>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</si>
  <si>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</si>
  <si>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</si>
  <si>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</si>
  <si>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</si>
  <si>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</si>
  <si>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</si>
  <si>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</si>
  <si>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</si>
  <si>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</si>
  <si>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</si>
  <si>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</si>
  <si>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</si>
  <si>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</si>
  <si>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</si>
  <si>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</si>
  <si>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</si>
  <si>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</si>
  <si>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</si>
  <si>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</si>
  <si>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</si>
  <si>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</si>
  <si>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</si>
  <si>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</si>
  <si>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</si>
  <si>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</si>
  <si>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</si>
  <si>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</si>
  <si>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</si>
  <si>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</si>
  <si>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</si>
  <si>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</si>
  <si>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</si>
  <si>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</si>
  <si>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</si>
  <si>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</si>
  <si>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</si>
  <si>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</si>
  <si>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</si>
  <si>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</si>
  <si>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</si>
  <si>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</si>
  <si>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</si>
  <si>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</si>
  <si>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</si>
  <si>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</si>
  <si>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</si>
  <si>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</si>
  <si>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</si>
  <si>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</si>
  <si>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</si>
  <si>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</si>
  <si>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</si>
  <si>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</si>
  <si>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</si>
  <si>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</si>
  <si>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</si>
  <si>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</si>
  <si>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</si>
  <si>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</si>
  <si>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</si>
  <si>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</si>
  <si>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</si>
  <si>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</si>
  <si>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</si>
  <si>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</si>
  <si>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</si>
  <si>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</si>
  <si>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</si>
  <si>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</si>
  <si>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</si>
  <si>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</si>
  <si>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</si>
  <si>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</si>
  <si>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</si>
  <si>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</si>
  <si>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</si>
  <si>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</si>
  <si>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</si>
  <si>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</si>
  <si>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</si>
  <si>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</si>
  <si>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</si>
  <si>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</si>
  <si>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</si>
  <si>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</si>
  <si>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</si>
  <si>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</si>
  <si>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</si>
  <si>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</si>
  <si>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</si>
  <si>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</si>
  <si>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</si>
  <si>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</si>
  <si>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</si>
  <si>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</si>
  <si>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</si>
  <si>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</si>
  <si>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</si>
  <si>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</si>
  <si>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</si>
  <si>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</si>
  <si>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</si>
  <si>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</si>
  <si>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</si>
  <si>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</si>
  <si>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</si>
  <si>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</si>
  <si>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</si>
  <si>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</si>
  <si>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</si>
  <si>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</si>
  <si>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</si>
  <si>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</si>
  <si>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</si>
  <si>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</si>
  <si>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</si>
  <si>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</si>
  <si>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</si>
  <si>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</si>
  <si>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</si>
  <si>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</si>
  <si>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</si>
  <si>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</si>
  <si>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</si>
  <si>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</si>
  <si>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</si>
  <si>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</si>
  <si>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</si>
  <si>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</si>
  <si>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</si>
  <si>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</si>
  <si>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</si>
  <si>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</si>
  <si>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</si>
  <si>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</si>
  <si>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</si>
  <si>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</si>
  <si>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</si>
  <si>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</si>
  <si>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</si>
  <si>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</si>
  <si>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</si>
  <si>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</si>
  <si>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</si>
  <si>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</si>
  <si>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</si>
  <si>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</si>
  <si>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</si>
  <si>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</si>
  <si>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</si>
  <si>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</si>
  <si>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</si>
  <si>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</si>
  <si>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</si>
  <si>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</si>
  <si>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</si>
  <si>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</si>
  <si>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</si>
  <si>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</si>
  <si>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</si>
  <si>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</si>
  <si>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</si>
  <si>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</si>
  <si>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</si>
  <si>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</si>
  <si>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</si>
  <si>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</si>
  <si>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</si>
  <si>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</si>
  <si>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</si>
  <si>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</si>
  <si>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</si>
  <si>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</si>
  <si>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</si>
  <si>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</si>
  <si>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</si>
  <si>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</si>
  <si>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</si>
  <si>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</si>
  <si>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</si>
  <si>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</si>
  <si>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</si>
  <si>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</si>
  <si>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</si>
  <si>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</si>
  <si>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</si>
  <si>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</si>
  <si>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</si>
  <si>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</si>
  <si>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</si>
  <si>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</si>
  <si>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</si>
  <si>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</si>
  <si>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</si>
  <si>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</si>
  <si>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</si>
  <si>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</si>
  <si>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</si>
  <si>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</si>
  <si>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</si>
  <si>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</si>
  <si>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</si>
  <si>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</si>
  <si>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</si>
  <si>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</si>
  <si>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</si>
  <si>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</si>
  <si>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</si>
  <si>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</si>
  <si>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</si>
  <si>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</si>
  <si>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</si>
  <si>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</si>
  <si>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</si>
  <si>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</si>
  <si>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</si>
  <si>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</si>
  <si>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</si>
  <si>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</si>
  <si>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</si>
  <si>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</si>
  <si>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</si>
  <si>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</si>
  <si>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</si>
  <si>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</si>
  <si>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</si>
  <si>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</si>
  <si>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</si>
  <si>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</si>
  <si>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</si>
  <si>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</si>
  <si>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</si>
  <si>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</si>
  <si>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</si>
  <si>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</si>
  <si>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</si>
  <si>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</si>
  <si>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</si>
  <si>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</si>
  <si>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</si>
  <si>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</si>
  <si>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</si>
  <si>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</si>
  <si>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</si>
  <si>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</si>
  <si>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</si>
  <si>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</si>
  <si>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</si>
  <si>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</si>
  <si>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</si>
  <si>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</si>
  <si>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</si>
  <si>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</si>
  <si>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</si>
  <si>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</si>
  <si>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</si>
  <si>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</si>
  <si>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</si>
  <si>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</si>
  <si>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</si>
  <si>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</si>
  <si>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</si>
  <si>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</si>
  <si>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</si>
  <si>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</si>
  <si>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</si>
  <si>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</si>
  <si>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</si>
  <si>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</si>
  <si>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</si>
  <si>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</si>
  <si>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</si>
  <si>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</si>
  <si>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</si>
  <si>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</si>
  <si>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</si>
  <si>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</si>
  <si>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</si>
  <si>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</si>
  <si>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</si>
  <si>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</si>
  <si>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</si>
  <si>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</si>
  <si>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</si>
  <si>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</si>
  <si>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</si>
  <si>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</si>
  <si>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</si>
  <si>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</si>
  <si>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</si>
  <si>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</si>
  <si>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</si>
  <si>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</si>
  <si>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</si>
  <si>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</si>
  <si>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</si>
  <si>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</si>
  <si>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</si>
  <si>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</si>
  <si>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</si>
  <si>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</si>
  <si>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</si>
  <si>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</si>
  <si>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</si>
  <si>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</si>
  <si>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</si>
  <si>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</si>
  <si>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</si>
  <si>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</si>
  <si>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</si>
  <si>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</si>
  <si>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</si>
  <si>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</si>
  <si>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</si>
  <si>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</si>
  <si>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</si>
  <si>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</si>
  <si>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</si>
  <si>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</si>
  <si>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</si>
  <si>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</si>
  <si>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</si>
  <si>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</si>
  <si>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</si>
  <si>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</si>
  <si>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</si>
  <si>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</si>
  <si>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</si>
  <si>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</si>
  <si>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</si>
  <si>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</si>
  <si>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</si>
  <si>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</si>
  <si>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</si>
  <si>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</si>
  <si>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</si>
  <si>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</si>
  <si>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</si>
  <si>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</si>
  <si>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</si>
  <si>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</si>
  <si>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</si>
  <si>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</si>
  <si>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</si>
  <si>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</si>
  <si>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</si>
  <si>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</si>
  <si>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</si>
  <si>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</si>
  <si>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</si>
  <si>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</si>
  <si>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</si>
  <si>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</si>
  <si>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</si>
  <si>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</si>
  <si>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</si>
  <si>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</si>
  <si>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</si>
  <si>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</si>
  <si>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</si>
  <si>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</si>
  <si>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</si>
  <si>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</si>
  <si>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</si>
  <si>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</si>
  <si>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</si>
  <si>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</si>
  <si>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</si>
  <si>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</si>
  <si>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</si>
  <si>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</si>
  <si>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</si>
  <si>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</si>
  <si>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</si>
  <si>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</si>
  <si>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</si>
  <si>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</si>
  <si>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</si>
  <si>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</si>
  <si>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</si>
  <si>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</si>
  <si>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</si>
  <si>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</si>
  <si>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</si>
  <si>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</si>
  <si>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</si>
  <si>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</si>
  <si>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</si>
  <si>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</si>
  <si>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</si>
  <si>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</si>
  <si>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</si>
  <si>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</si>
  <si>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</si>
  <si>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</si>
  <si>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</si>
  <si>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</si>
  <si>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</si>
  <si>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</si>
  <si>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</si>
  <si>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</si>
  <si>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</si>
  <si>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</si>
  <si>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</si>
  <si>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</si>
  <si>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</si>
  <si>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</si>
  <si>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</si>
  <si>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</si>
  <si>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</si>
  <si>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</si>
  <si>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</si>
  <si>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</si>
  <si>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</si>
  <si>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</si>
  <si>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</si>
  <si>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</si>
  <si>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</si>
  <si>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</si>
  <si>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</si>
  <si>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</si>
  <si>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</si>
  <si>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</si>
  <si>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</si>
  <si>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</si>
  <si>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</si>
  <si>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</si>
  <si>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</si>
  <si>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</si>
  <si>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</si>
  <si>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</si>
  <si>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</si>
  <si>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</si>
  <si>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</si>
  <si>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</si>
  <si>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</si>
  <si>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</si>
  <si>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</si>
  <si>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</si>
  <si>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</si>
  <si>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</si>
  <si>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</si>
  <si>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</si>
  <si>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</si>
  <si>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</si>
  <si>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</si>
  <si>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</si>
  <si>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</si>
  <si>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</si>
  <si>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</si>
  <si>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</si>
  <si>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</si>
  <si>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</si>
  <si>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</si>
  <si>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</si>
  <si>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</si>
  <si>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</si>
  <si>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</si>
  <si>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</si>
  <si>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</si>
  <si>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</si>
  <si>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</si>
  <si>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</si>
  <si>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</si>
  <si>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</si>
  <si>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</si>
  <si>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</si>
  <si>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</si>
  <si>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</si>
  <si>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</si>
  <si>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</si>
  <si>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</si>
  <si>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</si>
  <si>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</si>
  <si>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</si>
  <si>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</si>
  <si>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</si>
  <si>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</si>
  <si>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</si>
  <si>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</si>
  <si>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</si>
  <si>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</si>
  <si>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</si>
  <si>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</si>
  <si>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</si>
  <si>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</si>
  <si>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</si>
  <si>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</si>
  <si>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</si>
  <si>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</si>
  <si>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</si>
  <si>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</si>
  <si>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</si>
  <si>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</si>
  <si>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</si>
  <si>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</si>
  <si>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</si>
  <si>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</si>
  <si>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</si>
  <si>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</si>
  <si>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</si>
  <si>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</si>
  <si>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</si>
  <si>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</si>
  <si>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</si>
  <si>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</si>
  <si>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</si>
  <si>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</si>
  <si>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</si>
  <si>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</si>
  <si>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</si>
  <si>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</si>
  <si>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</si>
  <si>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</si>
  <si>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</si>
  <si>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</si>
  <si>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</si>
  <si>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</si>
  <si>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</si>
  <si>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</si>
  <si>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</si>
  <si>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</si>
  <si>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</si>
  <si>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</si>
  <si>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</si>
  <si>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</si>
  <si>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</si>
  <si>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</si>
  <si>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</si>
  <si>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</si>
  <si>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</si>
  <si>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</si>
  <si>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</si>
  <si>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</si>
  <si>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</si>
  <si>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</si>
  <si>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</si>
  <si>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</si>
  <si>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</si>
  <si>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</si>
  <si>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</si>
  <si>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</si>
  <si>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</si>
  <si>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</si>
  <si>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</si>
  <si>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</si>
  <si>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</si>
  <si>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</si>
  <si>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</si>
  <si>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</si>
  <si>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</si>
  <si>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</si>
  <si>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</si>
  <si>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</si>
  <si>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</si>
  <si>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</si>
  <si>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</si>
  <si>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</si>
  <si>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</si>
  <si>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</si>
  <si>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</si>
  <si>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</si>
  <si>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</si>
  <si>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</si>
  <si>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</si>
  <si>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</si>
  <si>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</si>
  <si>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</si>
  <si>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</si>
  <si>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</si>
  <si>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</si>
  <si>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</si>
  <si>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</si>
  <si>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</si>
  <si>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</si>
  <si>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</si>
  <si>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</si>
  <si>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</si>
  <si>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</si>
  <si>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</si>
  <si>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</si>
  <si>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</si>
  <si>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</si>
  <si>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</si>
  <si>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</si>
  <si>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</si>
  <si>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</si>
  <si>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</si>
  <si>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</si>
  <si>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</si>
  <si>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</si>
  <si>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</si>
  <si>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</si>
  <si>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</si>
  <si>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</si>
  <si>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</si>
  <si>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</si>
  <si>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</si>
  <si>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</si>
  <si>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</si>
  <si>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</si>
  <si>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</si>
  <si>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</si>
  <si>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</si>
  <si>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</si>
  <si>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</si>
  <si>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</si>
  <si>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</si>
  <si>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</si>
  <si>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</si>
  <si>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</si>
  <si>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</si>
  <si>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</si>
  <si>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</si>
  <si>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</si>
  <si>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</si>
  <si>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</si>
  <si>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</si>
  <si>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</si>
  <si>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</si>
  <si>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</si>
  <si>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</si>
  <si>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</si>
  <si>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</si>
  <si>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</si>
  <si>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</si>
  <si>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</si>
  <si>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</si>
  <si>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</si>
  <si>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</si>
  <si>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</si>
  <si>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</si>
  <si>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</si>
  <si>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</si>
  <si>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</si>
  <si>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</si>
  <si>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</si>
  <si>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</si>
  <si>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</si>
  <si>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</si>
  <si>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</si>
  <si>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</si>
  <si>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</si>
  <si>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</si>
  <si>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</si>
  <si>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</si>
  <si>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</si>
  <si>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</si>
  <si>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</si>
  <si>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</si>
  <si>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</si>
  <si>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</si>
  <si>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</si>
  <si>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</si>
  <si>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</si>
  <si>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</si>
  <si>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</si>
  <si>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</si>
  <si>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</si>
  <si>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</si>
  <si>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</si>
  <si>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</si>
  <si>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</si>
  <si>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</si>
  <si>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</si>
  <si>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</si>
  <si>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</si>
  <si>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</si>
  <si>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</si>
  <si>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</si>
  <si>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</si>
  <si>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</si>
  <si>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</si>
  <si>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</si>
  <si>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</si>
  <si>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</si>
  <si>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</si>
  <si>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</si>
  <si>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</si>
  <si>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</si>
  <si>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</si>
  <si>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</si>
  <si>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</si>
  <si>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</si>
  <si>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</si>
  <si>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</si>
  <si>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</si>
  <si>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</si>
  <si>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</si>
  <si>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</si>
  <si>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</si>
  <si>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</si>
  <si>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</si>
  <si>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</si>
  <si>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</si>
  <si>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</si>
  <si>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</si>
  <si>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</si>
  <si>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</si>
  <si>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</si>
  <si>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</si>
  <si>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</si>
  <si>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</si>
  <si>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</si>
  <si>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</si>
  <si>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</si>
  <si>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</si>
  <si>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</si>
  <si>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</si>
  <si>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</si>
  <si>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</si>
  <si>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</si>
  <si>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</si>
  <si>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</si>
  <si>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</si>
  <si>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</si>
  <si>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</si>
  <si>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</si>
  <si>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</si>
  <si>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</si>
  <si>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</si>
  <si>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</si>
  <si>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</si>
  <si>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</si>
  <si>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</si>
  <si>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</si>
  <si>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</si>
  <si>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</si>
  <si>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</si>
  <si>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</si>
  <si>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</si>
  <si>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</si>
  <si>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</si>
  <si>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</si>
  <si>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</si>
  <si>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</si>
  <si>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</si>
  <si>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</si>
  <si>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</si>
  <si>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</si>
  <si>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</si>
  <si>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</si>
  <si>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</si>
  <si>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</si>
  <si>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</si>
  <si>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</si>
  <si>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</si>
  <si>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</si>
  <si>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</si>
  <si>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</si>
  <si>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</si>
  <si>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</si>
  <si>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</si>
  <si>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</si>
  <si>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</si>
  <si>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</si>
  <si>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</si>
  <si>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</si>
  <si>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</si>
  <si>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</si>
  <si>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</si>
  <si>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</si>
  <si>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</si>
  <si>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</si>
  <si>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</si>
  <si>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</si>
  <si>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</si>
  <si>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</si>
  <si>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</si>
  <si>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</si>
  <si>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</si>
  <si>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</si>
  <si>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</si>
  <si>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</si>
  <si>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</si>
  <si>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</si>
  <si>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</si>
  <si>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</si>
  <si>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</si>
  <si>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</si>
  <si>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</si>
  <si>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</si>
  <si>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</si>
  <si>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</si>
  <si>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</si>
  <si>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</si>
  <si>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</si>
  <si>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</si>
  <si>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</si>
  <si>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</si>
  <si>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</si>
  <si>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</si>
  <si>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</si>
  <si>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</si>
  <si>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</si>
  <si>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</si>
  <si>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</si>
  <si>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</si>
  <si>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</si>
  <si>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</si>
  <si>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</si>
  <si>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</si>
  <si>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</si>
  <si>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</si>
  <si>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</si>
  <si>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</si>
  <si>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</si>
  <si>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</si>
  <si>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</si>
  <si>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</si>
  <si>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</si>
  <si>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</si>
  <si>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</si>
  <si>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</si>
  <si>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</si>
  <si>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</si>
  <si>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</si>
  <si>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</si>
  <si>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</si>
  <si>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</si>
  <si>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</si>
  <si>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</si>
  <si>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</si>
  <si>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</si>
  <si>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</si>
  <si>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</si>
  <si>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</si>
  <si>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</si>
  <si>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</si>
  <si>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</si>
  <si>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</si>
  <si>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</si>
  <si>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</si>
  <si>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</si>
  <si>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</si>
  <si>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</si>
  <si>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</si>
  <si>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</si>
  <si>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</si>
  <si>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</si>
  <si>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</si>
  <si>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</si>
  <si>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</si>
  <si>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</si>
  <si>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</si>
  <si>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</si>
  <si>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</si>
  <si>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</si>
  <si>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</si>
  <si>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</si>
  <si>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</si>
  <si>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</si>
  <si>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</si>
  <si>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</si>
  <si>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</si>
  <si>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</si>
  <si>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</si>
  <si>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</si>
  <si>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</si>
  <si>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</si>
  <si>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</si>
  <si>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</si>
  <si>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</si>
  <si>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</si>
  <si>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</si>
  <si>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</si>
  <si>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</si>
  <si>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</si>
  <si>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</si>
  <si>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</si>
  <si>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</si>
  <si>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</si>
  <si>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</si>
  <si>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</si>
  <si>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</si>
  <si>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</si>
  <si>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</si>
  <si>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</si>
  <si>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</si>
  <si>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</si>
  <si>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</si>
  <si>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</si>
  <si>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</si>
  <si>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</si>
  <si>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</si>
  <si>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</si>
  <si>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</si>
  <si>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</si>
  <si>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</si>
  <si>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</si>
  <si>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</si>
  <si>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</si>
  <si>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</si>
  <si>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</si>
  <si>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</si>
  <si>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</si>
  <si>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</si>
  <si>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</si>
  <si>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</si>
  <si>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</si>
  <si>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</si>
  <si>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</si>
  <si>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</si>
  <si>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</si>
  <si>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</si>
  <si>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</si>
  <si>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</si>
  <si>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</si>
  <si>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</si>
  <si>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</si>
  <si>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</si>
  <si>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</si>
  <si>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</si>
  <si>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</si>
  <si>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</si>
  <si>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</si>
  <si>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</si>
  <si>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</si>
  <si>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</si>
  <si>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</si>
  <si>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</si>
  <si>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</si>
  <si>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</si>
  <si>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</si>
  <si>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</si>
  <si>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</si>
  <si>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</si>
  <si>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</si>
  <si>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</si>
  <si>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</si>
  <si>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</si>
  <si>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</si>
  <si>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</si>
  <si>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</si>
  <si>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</si>
  <si>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</si>
  <si>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</si>
  <si>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</si>
  <si>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</si>
  <si>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</si>
  <si>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</si>
  <si>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</si>
  <si>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</si>
  <si>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</si>
  <si>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</si>
  <si>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</si>
  <si>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</si>
  <si>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</si>
  <si>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</si>
  <si>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</si>
  <si>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</si>
  <si>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</si>
  <si>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</si>
  <si>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</si>
  <si>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</si>
  <si>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</si>
  <si>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</si>
  <si>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</si>
  <si>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</si>
  <si>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</si>
  <si>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</si>
  <si>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</si>
  <si>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</si>
  <si>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</si>
  <si>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</si>
  <si>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</si>
  <si>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</si>
  <si>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</si>
  <si>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</si>
  <si>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</si>
  <si>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</si>
  <si>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</si>
  <si>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</si>
  <si>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</si>
  <si>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</si>
  <si>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</si>
  <si>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</si>
  <si>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</si>
  <si>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</si>
  <si>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</si>
  <si>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</si>
  <si>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</si>
  <si>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</si>
  <si>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</si>
  <si>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</si>
  <si>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</si>
  <si>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</si>
  <si>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</si>
  <si>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</si>
  <si>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</si>
  <si>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</si>
  <si>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</si>
  <si>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</si>
  <si>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</si>
  <si>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</si>
  <si>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</si>
  <si>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</si>
  <si>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</si>
  <si>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</si>
  <si>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</si>
  <si>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</si>
  <si>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</si>
  <si>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</si>
  <si>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</si>
  <si>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</si>
  <si>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</si>
  <si>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</si>
  <si>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</si>
  <si>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</si>
  <si>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</si>
  <si>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</si>
  <si>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</si>
  <si>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</si>
  <si>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</si>
  <si>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</si>
  <si>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</si>
  <si>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</si>
  <si>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</si>
  <si>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</si>
  <si>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</si>
  <si>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</si>
  <si>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</si>
  <si>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</si>
  <si>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</si>
  <si>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</si>
  <si>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</si>
  <si>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</si>
  <si>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</si>
  <si>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</si>
  <si>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</si>
  <si>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</si>
  <si>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</si>
  <si>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</si>
  <si>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</si>
  <si>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</si>
  <si>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</si>
  <si>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</si>
  <si>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</si>
  <si>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</si>
  <si>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</si>
  <si>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</si>
  <si>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</si>
  <si>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</si>
  <si>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</si>
  <si>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</si>
  <si>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</si>
  <si>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</si>
  <si>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</si>
  <si>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</si>
  <si>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</si>
  <si>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</si>
  <si>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</si>
  <si>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</si>
  <si>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</si>
  <si>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</si>
  <si>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</si>
  <si>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</si>
  <si>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</si>
  <si>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</si>
  <si>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</si>
  <si>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</si>
  <si>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</si>
  <si>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</si>
  <si>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</si>
  <si>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</si>
  <si>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</si>
  <si>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</si>
  <si>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</si>
  <si>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</si>
  <si>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</si>
  <si>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</si>
  <si>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</si>
  <si>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</si>
  <si>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</si>
  <si>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</si>
  <si>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</si>
  <si>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</si>
  <si>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</si>
  <si>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</si>
  <si>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</si>
  <si>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</si>
  <si>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</si>
  <si>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</si>
  <si>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</si>
  <si>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</si>
  <si>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</si>
  <si>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</si>
  <si>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</si>
  <si>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</si>
  <si>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</si>
  <si>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</si>
  <si>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</si>
  <si>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</si>
  <si>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</si>
  <si>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</si>
  <si>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</si>
  <si>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</si>
  <si>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</si>
  <si>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</si>
  <si>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</si>
  <si>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</si>
  <si>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</si>
  <si>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</si>
  <si>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</si>
  <si>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</si>
  <si>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</si>
  <si>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</si>
  <si>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</si>
  <si>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</si>
  <si>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</si>
  <si>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</si>
  <si>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</si>
  <si>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</si>
  <si>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</si>
  <si>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</si>
  <si>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</si>
  <si>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</si>
  <si>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</si>
  <si>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</si>
  <si>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</si>
  <si>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</si>
  <si>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</si>
  <si>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</si>
  <si>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</si>
  <si>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</si>
  <si>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</si>
  <si>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</si>
  <si>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</si>
  <si>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</si>
  <si>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</si>
  <si>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</si>
  <si>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</si>
  <si>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</si>
  <si>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</si>
  <si>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</si>
  <si>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</si>
  <si>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</si>
  <si>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</si>
  <si>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</si>
  <si>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</si>
  <si>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</si>
  <si>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</si>
  <si>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</si>
  <si>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</si>
  <si>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</si>
  <si>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</si>
  <si>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</si>
  <si>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</si>
  <si>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</si>
  <si>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</si>
  <si>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</si>
  <si>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</si>
  <si>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</si>
  <si>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</si>
  <si>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</si>
  <si>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</si>
  <si>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</si>
  <si>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</si>
  <si>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</si>
  <si>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</si>
  <si>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</si>
  <si>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</si>
  <si>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</si>
  <si>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</si>
  <si>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</si>
  <si>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</si>
  <si>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</si>
  <si>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</si>
  <si>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</si>
  <si>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</si>
  <si>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</si>
  <si>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</si>
  <si>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</si>
  <si>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</si>
  <si>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</si>
  <si>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</si>
  <si>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</si>
  <si>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</si>
  <si>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</si>
  <si>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</si>
  <si>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</si>
  <si>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</si>
  <si>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</si>
  <si>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</si>
  <si>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</si>
  <si>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</si>
  <si>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</si>
  <si>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</si>
  <si>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</si>
  <si>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</si>
  <si>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</si>
  <si>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</si>
  <si>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</si>
  <si>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</si>
  <si>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</si>
  <si>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</si>
  <si>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</si>
  <si>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</si>
  <si>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</si>
  <si>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</si>
  <si>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</si>
  <si>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</si>
  <si>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</si>
  <si>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</si>
  <si>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</si>
  <si>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</si>
  <si>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</si>
  <si>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</si>
  <si>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</si>
  <si>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</si>
  <si>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</si>
  <si>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</si>
  <si>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</si>
  <si>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</si>
  <si>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</si>
  <si>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</si>
  <si>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</si>
  <si>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</si>
  <si>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</si>
  <si>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</si>
  <si>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</si>
  <si>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</si>
  <si>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</si>
  <si>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</si>
  <si>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</si>
  <si>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</si>
  <si>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</si>
  <si>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</si>
  <si>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</si>
  <si>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</si>
  <si>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</si>
  <si>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</si>
  <si>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</si>
  <si>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</si>
  <si>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</si>
  <si>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</si>
  <si>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</si>
  <si>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</si>
  <si>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</si>
  <si>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</si>
  <si>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</si>
  <si>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</si>
  <si>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</si>
  <si>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</si>
  <si>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</si>
  <si>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</si>
  <si>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</si>
  <si>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</si>
  <si>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</si>
  <si>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</si>
  <si>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</si>
  <si>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</si>
  <si>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</si>
  <si>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</si>
  <si>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</si>
  <si>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</si>
  <si>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</si>
  <si>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</si>
  <si>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</si>
  <si>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</si>
  <si>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</si>
  <si>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</si>
  <si>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</si>
  <si>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</si>
  <si>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</si>
  <si>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</si>
  <si>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</si>
  <si>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</si>
  <si>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</si>
  <si>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</si>
  <si>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</si>
  <si>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</si>
  <si>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</si>
  <si>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</si>
  <si>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</si>
  <si>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</si>
  <si>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</si>
  <si>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</si>
  <si>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</si>
  <si>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</si>
  <si>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</si>
  <si>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</si>
  <si>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</si>
  <si>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</si>
  <si>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</si>
  <si>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</si>
  <si>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</si>
  <si>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</si>
  <si>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</si>
  <si>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</si>
  <si>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</si>
  <si>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</si>
  <si>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</si>
  <si>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</si>
  <si>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</si>
  <si>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</si>
  <si>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</si>
  <si>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</si>
  <si>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</si>
  <si>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</si>
  <si>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</si>
  <si>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</si>
  <si>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</si>
  <si>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</si>
  <si>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</si>
  <si>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</si>
  <si>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</si>
  <si>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</si>
  <si>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</si>
  <si>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</si>
  <si>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</si>
  <si>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</si>
  <si>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</si>
  <si>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</si>
  <si>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</si>
  <si>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</si>
  <si>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</si>
  <si>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</si>
  <si>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</si>
  <si>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</si>
  <si>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</si>
  <si>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</si>
  <si>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</si>
  <si>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</si>
  <si>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</si>
  <si>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</si>
  <si>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</si>
  <si>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</si>
  <si>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</si>
  <si>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</si>
  <si>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</si>
  <si>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</si>
  <si>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</si>
  <si>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</si>
  <si>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</si>
  <si>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</si>
  <si>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</si>
  <si>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</si>
  <si>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</si>
  <si>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</si>
  <si>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</si>
  <si>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</si>
  <si>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</si>
  <si>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</si>
  <si>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</si>
  <si>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</si>
  <si>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</si>
  <si>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</si>
  <si>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</si>
  <si>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</si>
  <si>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</si>
  <si>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</si>
  <si>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</si>
  <si>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</si>
  <si>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</si>
  <si>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</si>
  <si>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</si>
  <si>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</si>
  <si>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</si>
  <si>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</si>
  <si>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</si>
  <si>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</si>
  <si>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</si>
  <si>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</si>
  <si>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</si>
  <si>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</si>
  <si>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</si>
  <si>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</si>
  <si>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</si>
  <si>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</si>
  <si>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</si>
  <si>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</si>
  <si>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</si>
  <si>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</si>
  <si>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</si>
  <si>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</si>
  <si>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</si>
  <si>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</si>
  <si>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</si>
  <si>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</si>
  <si>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</si>
  <si>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</si>
  <si>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</si>
  <si>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</si>
  <si>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</si>
  <si>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</si>
  <si>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</si>
  <si>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</si>
  <si>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</si>
  <si>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</si>
  <si>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</si>
  <si>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</si>
  <si>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</si>
  <si>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</si>
  <si>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</si>
  <si>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</si>
  <si>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</si>
  <si>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</si>
  <si>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</si>
  <si>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</si>
  <si>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</si>
  <si>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</si>
  <si>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</si>
  <si>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</si>
  <si>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</si>
  <si>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</si>
  <si>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</si>
  <si>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</si>
  <si>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</si>
  <si>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</si>
  <si>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</si>
  <si>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</si>
  <si>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</si>
  <si>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</si>
  <si>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</si>
  <si>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</si>
  <si>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</si>
  <si>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</si>
  <si>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</si>
  <si>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</si>
  <si>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</si>
  <si>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</si>
  <si>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</si>
  <si>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</si>
  <si>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</si>
  <si>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</si>
  <si>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</si>
  <si>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</si>
  <si>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</si>
  <si>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</si>
  <si>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</si>
  <si>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</si>
  <si>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</si>
  <si>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</si>
  <si>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</si>
  <si>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</si>
  <si>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</si>
  <si>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</si>
  <si>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</si>
  <si>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</si>
  <si>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</si>
  <si>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</si>
  <si>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</si>
  <si>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</si>
  <si>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</si>
  <si>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</si>
  <si>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</si>
  <si>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</si>
  <si>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</si>
  <si>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</si>
  <si>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</si>
  <si>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</si>
  <si>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</si>
  <si>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</si>
  <si>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</si>
  <si>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</si>
  <si>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</si>
  <si>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</si>
  <si>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</si>
  <si>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</si>
  <si>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</si>
  <si>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</si>
  <si>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</si>
  <si>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</si>
  <si>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</si>
  <si>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</si>
  <si>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</si>
  <si>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</si>
  <si>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</si>
  <si>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</si>
  <si>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</si>
  <si>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</si>
  <si>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</si>
  <si>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</si>
  <si>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</si>
  <si>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</si>
  <si>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</si>
  <si>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</si>
  <si>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</si>
  <si>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</si>
  <si>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</si>
  <si>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</si>
  <si>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</si>
  <si>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</si>
  <si>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</si>
  <si>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</si>
  <si>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</si>
  <si>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</si>
  <si>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</si>
  <si>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</si>
  <si>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</si>
  <si>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</si>
  <si>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</si>
  <si>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</si>
  <si>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</si>
  <si>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</si>
  <si>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</si>
  <si>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</si>
  <si>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</si>
  <si>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</si>
  <si>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</si>
  <si>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</si>
  <si>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</si>
  <si>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</si>
  <si>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</si>
  <si>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</si>
  <si>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</si>
  <si>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</si>
  <si>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</si>
  <si>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</si>
  <si>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</si>
  <si>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</si>
  <si>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</si>
  <si>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</si>
  <si>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</si>
  <si>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</si>
  <si>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</si>
  <si>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</si>
  <si>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</si>
  <si>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</si>
  <si>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</si>
  <si>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</si>
  <si>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</si>
  <si>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</si>
  <si>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</si>
  <si>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</si>
  <si>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</si>
  <si>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</si>
  <si>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</si>
  <si>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</si>
  <si>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</si>
  <si>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</si>
  <si>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</si>
  <si>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</si>
  <si>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</si>
  <si>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</si>
  <si>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</si>
  <si>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</si>
  <si>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</si>
  <si>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</si>
  <si>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</si>
  <si>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</si>
  <si>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</si>
  <si>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</si>
  <si>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</si>
  <si>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</si>
  <si>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</si>
  <si>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</si>
  <si>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</si>
  <si>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</si>
  <si>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</si>
  <si>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</si>
  <si>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</si>
  <si>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</si>
  <si>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</si>
  <si>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</si>
  <si>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</si>
  <si>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</si>
  <si>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</si>
  <si>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</si>
  <si>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</si>
  <si>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</si>
  <si>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</si>
  <si>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</si>
  <si>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</si>
  <si>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</si>
  <si>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</si>
  <si>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</si>
  <si>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</si>
  <si>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</si>
  <si>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</si>
  <si>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</si>
  <si>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</si>
  <si>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</si>
  <si>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</si>
  <si>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</si>
  <si>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</si>
  <si>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</si>
  <si>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</si>
  <si>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</si>
  <si>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</si>
  <si>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</si>
  <si>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</si>
  <si>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</si>
  <si>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</si>
  <si>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</si>
  <si>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</si>
  <si>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</si>
  <si>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</si>
  <si>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</si>
  <si>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</si>
  <si>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</si>
  <si>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</si>
  <si>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</si>
  <si>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</si>
  <si>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</si>
  <si>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</si>
  <si>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</si>
  <si>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</si>
  <si>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</si>
  <si>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</si>
  <si>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</si>
  <si>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</si>
  <si>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</si>
  <si>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</si>
  <si>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</si>
  <si>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</si>
  <si>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</si>
  <si>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</si>
  <si>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</si>
  <si>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</si>
  <si>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</si>
  <si>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</si>
  <si>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</si>
  <si>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</si>
  <si>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</si>
  <si>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</si>
  <si>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</si>
  <si>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</si>
  <si>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</si>
  <si>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</si>
  <si>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</si>
  <si>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</si>
  <si>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</si>
  <si>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</si>
  <si>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</si>
  <si>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</si>
  <si>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</si>
  <si>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</si>
  <si>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</si>
  <si>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</si>
  <si>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</si>
  <si>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</si>
  <si>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</si>
  <si>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</si>
  <si>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</si>
  <si>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</si>
  <si>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</si>
  <si>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</si>
  <si>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</si>
  <si>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</si>
  <si>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</si>
  <si>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</si>
  <si>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</si>
  <si>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</si>
  <si>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</si>
  <si>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</si>
  <si>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</si>
  <si>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</si>
  <si>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</si>
  <si>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</si>
  <si>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</si>
  <si>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</si>
  <si>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</si>
  <si>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</si>
  <si>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</si>
  <si>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</si>
  <si>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</si>
  <si>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</si>
  <si>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</si>
  <si>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</si>
  <si>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</si>
  <si>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</si>
  <si>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</si>
  <si>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</si>
  <si>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</si>
  <si>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</si>
  <si>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</si>
  <si>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</si>
  <si>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</si>
  <si>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</si>
  <si>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</si>
  <si>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</si>
  <si>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</si>
  <si>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</si>
  <si>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</si>
  <si>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</si>
  <si>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</si>
  <si>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</si>
  <si>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</si>
  <si>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</si>
  <si>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</si>
  <si>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</si>
  <si>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</si>
  <si>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</si>
  <si>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</si>
  <si>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</si>
  <si>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</si>
  <si>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</si>
  <si>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</si>
  <si>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</si>
  <si>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</si>
  <si>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</si>
  <si>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</si>
  <si>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</si>
  <si>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</si>
  <si>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</si>
  <si>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</si>
  <si>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</si>
  <si>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</si>
  <si>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</si>
  <si>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</si>
  <si>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</si>
  <si>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</si>
  <si>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</si>
  <si>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</si>
  <si>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</si>
  <si>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</si>
  <si>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</si>
  <si>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</si>
  <si>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</si>
  <si>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</si>
  <si>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</si>
  <si>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</si>
  <si>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</si>
  <si>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</si>
  <si>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</si>
  <si>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</si>
  <si>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</si>
  <si>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</si>
  <si>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</si>
  <si>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</si>
  <si>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</si>
  <si>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</si>
  <si>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</si>
  <si>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</si>
  <si>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</si>
  <si>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</si>
  <si>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</si>
  <si>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</si>
  <si>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</si>
  <si>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</si>
  <si>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</si>
  <si>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</si>
  <si>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</si>
  <si>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</si>
  <si>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</si>
  <si>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</si>
  <si>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</si>
  <si>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</si>
  <si>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</si>
  <si>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</si>
  <si>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</si>
  <si>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</si>
  <si>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</si>
  <si>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</si>
  <si>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</si>
  <si>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</si>
  <si>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</si>
  <si>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</si>
  <si>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</si>
  <si>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</si>
  <si>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</si>
  <si>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</si>
  <si>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</si>
  <si>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</si>
  <si>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</si>
  <si>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</si>
  <si>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</si>
  <si>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</si>
  <si>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</si>
  <si>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</si>
  <si>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</si>
  <si>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</si>
  <si>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</si>
  <si>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</si>
  <si>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</si>
  <si>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</si>
  <si>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</si>
  <si>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</si>
  <si>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</si>
  <si>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</si>
  <si>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</si>
  <si>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</si>
  <si>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</si>
  <si>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</si>
  <si>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</si>
  <si>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</si>
  <si>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</si>
  <si>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</si>
  <si>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</si>
  <si>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</si>
  <si>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</si>
  <si>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</si>
  <si>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</si>
  <si>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</si>
  <si>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</si>
  <si>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</si>
  <si>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</si>
  <si>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</si>
  <si>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</si>
  <si>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</si>
  <si>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</si>
  <si>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</si>
  <si>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</si>
  <si>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</si>
  <si>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</si>
  <si>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</si>
  <si>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</si>
  <si>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</si>
  <si>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</si>
  <si>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</si>
  <si>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</si>
  <si>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</si>
  <si>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</si>
  <si>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</si>
  <si>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</si>
  <si>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</si>
  <si>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</si>
  <si>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</si>
  <si>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</si>
  <si>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</si>
  <si>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</si>
  <si>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</si>
  <si>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</si>
  <si>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</si>
  <si>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</si>
  <si>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</si>
  <si>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</si>
  <si>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</si>
  <si>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</si>
  <si>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</si>
  <si>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</si>
  <si>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</si>
  <si>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</si>
  <si>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</si>
  <si>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</si>
  <si>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</si>
  <si>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</si>
  <si>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</si>
  <si>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</si>
  <si>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</si>
  <si>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</si>
  <si>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</si>
  <si>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</si>
  <si>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</si>
  <si>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</si>
  <si>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</si>
  <si>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</si>
  <si>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</si>
  <si>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</si>
  <si>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</si>
  <si>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</si>
  <si>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</si>
  <si>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</si>
  <si>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</si>
  <si>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</si>
  <si>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</si>
  <si>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</si>
  <si>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</si>
  <si>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</si>
  <si>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</si>
  <si>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</si>
  <si>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</si>
  <si>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</si>
  <si>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</si>
  <si>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</si>
  <si>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</si>
  <si>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</si>
  <si>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</si>
  <si>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</si>
  <si>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</si>
  <si>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</si>
  <si>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</si>
  <si>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</si>
  <si>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</si>
  <si>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</si>
  <si>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</si>
  <si>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</si>
  <si>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</si>
  <si>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</si>
  <si>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</si>
  <si>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</si>
  <si>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</si>
  <si>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</si>
  <si>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</si>
  <si>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</si>
  <si>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</si>
  <si>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</si>
  <si>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</si>
  <si>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</si>
  <si>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</si>
  <si>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</si>
  <si>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</si>
  <si>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</si>
  <si>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</si>
  <si>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</si>
  <si>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</si>
  <si>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</si>
  <si>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</si>
  <si>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</si>
  <si>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</si>
  <si>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</si>
  <si>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</si>
  <si>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</si>
  <si>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</si>
  <si>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</si>
  <si>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</si>
  <si>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</si>
  <si>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</si>
  <si>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</si>
  <si>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</si>
  <si>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</si>
  <si>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</si>
  <si>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</si>
  <si>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</si>
  <si>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</si>
  <si>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</si>
  <si>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</si>
  <si>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</si>
  <si>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</si>
  <si>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</si>
  <si>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</si>
  <si>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</si>
  <si>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</si>
  <si>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</si>
  <si>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</si>
  <si>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</si>
  <si>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</si>
  <si>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</si>
  <si>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</si>
  <si>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</si>
  <si>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</si>
  <si>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</si>
  <si>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</si>
  <si>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</si>
  <si>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</si>
  <si>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</si>
  <si>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</si>
  <si>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</si>
  <si>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</si>
  <si>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</si>
  <si>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</si>
  <si>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</si>
  <si>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</si>
  <si>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</si>
  <si>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</si>
  <si>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</si>
  <si>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</si>
  <si>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</si>
  <si>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</si>
  <si>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</si>
  <si>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</si>
  <si>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</si>
  <si>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</si>
  <si>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</si>
  <si>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</si>
  <si>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</si>
  <si>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</si>
  <si>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</si>
  <si>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</si>
  <si>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</si>
  <si>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</si>
  <si>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</si>
  <si>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</si>
  <si>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</si>
  <si>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</si>
  <si>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</si>
  <si>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</si>
  <si>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</si>
  <si>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</si>
  <si>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</si>
  <si>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</si>
  <si>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</si>
  <si>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</si>
  <si>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</si>
  <si>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</si>
  <si>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</si>
  <si>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</si>
  <si>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</si>
  <si>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</si>
  <si>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</si>
  <si>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</si>
  <si>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</si>
  <si>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</si>
  <si>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</si>
  <si>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</si>
  <si>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</si>
  <si>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</si>
  <si>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</si>
  <si>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</si>
  <si>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</si>
  <si>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</si>
  <si>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</si>
  <si>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</si>
  <si>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</si>
  <si>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</si>
  <si>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</si>
  <si>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</si>
  <si>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</si>
  <si>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</si>
  <si>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</si>
  <si>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</si>
  <si>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</si>
  <si>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</si>
  <si>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</si>
  <si>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</si>
  <si>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</si>
  <si>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</si>
  <si>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</si>
  <si>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</si>
  <si>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</si>
  <si>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</si>
  <si>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</si>
  <si>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</si>
  <si>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</si>
  <si>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</si>
  <si>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</si>
  <si>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</si>
  <si>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</si>
  <si>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</si>
  <si>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</si>
  <si>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</si>
  <si>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</si>
  <si>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</si>
  <si>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</si>
  <si>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</si>
  <si>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</si>
  <si>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</si>
  <si>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</si>
  <si>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</si>
  <si>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</si>
  <si>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</si>
  <si>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</si>
  <si>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</si>
  <si>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</si>
  <si>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</si>
  <si>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</si>
  <si>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</si>
  <si>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</si>
  <si>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</si>
  <si>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</si>
  <si>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</si>
  <si>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</si>
  <si>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</si>
  <si>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</si>
  <si>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</si>
  <si>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</si>
  <si>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</si>
  <si>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</si>
  <si>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</si>
  <si>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</si>
  <si>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</si>
  <si>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</si>
  <si>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</si>
  <si>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</si>
  <si>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</si>
  <si>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</si>
  <si>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</si>
  <si>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</si>
  <si>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</si>
  <si>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</si>
  <si>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</si>
  <si>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</si>
  <si>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</si>
  <si>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</si>
  <si>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</si>
  <si>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</si>
  <si>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</si>
  <si>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</si>
  <si>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</si>
  <si>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</si>
  <si>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</si>
  <si>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</si>
  <si>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</si>
  <si>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</si>
  <si>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</si>
  <si>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</si>
  <si>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</si>
  <si>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</si>
  <si>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</si>
  <si>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</si>
  <si>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</si>
  <si>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</si>
  <si>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</si>
  <si>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</si>
  <si>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</si>
  <si>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</si>
  <si>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</si>
  <si>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</si>
  <si>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</si>
  <si>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</si>
  <si>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</si>
  <si>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</si>
  <si>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</si>
  <si>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</si>
  <si>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</si>
  <si>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</si>
  <si>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</si>
  <si>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</si>
  <si>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</si>
  <si>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</si>
  <si>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</si>
  <si>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</si>
  <si>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</si>
  <si>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</si>
  <si>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</si>
  <si>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</si>
  <si>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</si>
  <si>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</si>
  <si>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</si>
  <si>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</si>
  <si>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</si>
  <si>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</si>
  <si>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</si>
  <si>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</si>
  <si>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</si>
  <si>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</si>
  <si>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</si>
  <si>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</si>
  <si>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</si>
  <si>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</si>
  <si>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</si>
  <si>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</si>
  <si>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</si>
  <si>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</si>
  <si>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</si>
  <si>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</si>
  <si>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</si>
  <si>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</si>
  <si>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</si>
  <si>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</si>
  <si>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</si>
  <si>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</si>
  <si>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</si>
  <si>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</si>
  <si>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</si>
  <si>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</si>
  <si>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</si>
  <si>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</si>
  <si>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</si>
  <si>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</si>
  <si>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</si>
  <si>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</si>
  <si>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</si>
  <si>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</si>
  <si>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</si>
  <si>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</si>
  <si>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</si>
  <si>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</si>
  <si>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</si>
  <si>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</si>
  <si>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</si>
  <si>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</si>
  <si>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</si>
  <si>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</si>
  <si>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</si>
  <si>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</si>
  <si>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</si>
  <si>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</si>
  <si>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</si>
  <si>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</si>
  <si>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</si>
  <si>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</si>
  <si>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</si>
  <si>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</si>
  <si>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</si>
  <si>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</si>
  <si>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</si>
  <si>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</si>
  <si>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</si>
  <si>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</si>
  <si>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</si>
  <si>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</si>
  <si>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</si>
  <si>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</si>
  <si>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</si>
  <si>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</si>
  <si>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</si>
  <si>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</si>
  <si>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</si>
  <si>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</si>
  <si>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</si>
  <si>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</si>
  <si>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</si>
  <si>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</si>
  <si>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</si>
  <si>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</si>
  <si>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</si>
  <si>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</si>
  <si>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</si>
  <si>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</si>
  <si>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</si>
  <si>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</si>
  <si>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</si>
  <si>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</si>
  <si>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</si>
  <si>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</si>
  <si>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</si>
  <si>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</si>
  <si>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</si>
  <si>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</si>
  <si>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</si>
  <si>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</si>
  <si>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</si>
  <si>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</si>
  <si>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</si>
  <si>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</si>
  <si>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</si>
  <si>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</si>
  <si>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</si>
  <si>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</si>
  <si>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</si>
  <si>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</si>
  <si>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</si>
  <si>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</si>
  <si>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</si>
  <si>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</si>
  <si>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</si>
  <si>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</si>
  <si>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</si>
  <si>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</si>
  <si>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</si>
  <si>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</si>
  <si>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</si>
  <si>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</si>
  <si>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</si>
  <si>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</si>
  <si>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</si>
  <si>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</si>
  <si>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</si>
  <si>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</si>
  <si>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</si>
  <si>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</si>
  <si>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</si>
  <si>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</si>
  <si>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</si>
  <si>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</si>
  <si>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</si>
  <si>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</si>
  <si>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</si>
  <si>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</si>
  <si>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</si>
  <si>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</si>
  <si>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</si>
  <si>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</si>
  <si>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</si>
  <si>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</si>
  <si>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</si>
  <si>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</si>
  <si>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</si>
  <si>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</si>
  <si>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</si>
  <si>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</si>
  <si>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</si>
  <si>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</si>
  <si>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</si>
  <si>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</si>
  <si>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</si>
  <si>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</si>
  <si>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</si>
  <si>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</si>
  <si>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</si>
  <si>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</si>
  <si>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</si>
  <si>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</si>
  <si>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</si>
  <si>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</si>
  <si>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</si>
  <si>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</si>
  <si>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</si>
  <si>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</si>
  <si>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</si>
  <si>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</si>
  <si>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</si>
  <si>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</si>
  <si>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</si>
  <si>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</si>
  <si>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</si>
  <si>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</si>
  <si>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</si>
  <si>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</si>
  <si>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</si>
  <si>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</si>
  <si>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</si>
  <si>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</si>
  <si>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</si>
  <si>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</si>
  <si>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</si>
  <si>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</si>
  <si>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</si>
  <si>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</si>
  <si>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</si>
  <si>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</si>
  <si>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</si>
  <si>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</si>
  <si>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</si>
  <si>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</si>
  <si>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</si>
  <si>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</si>
  <si>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</si>
  <si>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</si>
  <si>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</si>
  <si>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</si>
  <si>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</si>
  <si>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</si>
  <si>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</si>
  <si>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</si>
  <si>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</si>
  <si>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</si>
  <si>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</si>
  <si>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</si>
  <si>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</si>
  <si>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</si>
  <si>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</si>
  <si>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</si>
  <si>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</si>
  <si>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</si>
  <si>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</si>
  <si>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</si>
  <si>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</si>
  <si>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</si>
  <si>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</si>
  <si>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</si>
  <si>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</si>
  <si>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</si>
  <si>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</si>
  <si>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</si>
  <si>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</si>
  <si>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</si>
  <si>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</si>
  <si>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</si>
  <si>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</si>
  <si>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</si>
  <si>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</si>
  <si>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</si>
  <si>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</si>
  <si>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</si>
  <si>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</si>
  <si>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</si>
  <si>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</si>
  <si>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</si>
  <si>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</si>
  <si>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</si>
  <si>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</si>
  <si>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</si>
  <si>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</si>
  <si>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</si>
  <si>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</si>
  <si>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</si>
  <si>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</si>
  <si>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</si>
  <si>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</si>
  <si>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</si>
  <si>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</si>
  <si>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</si>
  <si>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</si>
  <si>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</si>
  <si>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</si>
  <si>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</si>
  <si>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</si>
  <si>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</si>
  <si>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</si>
  <si>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</si>
  <si>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</si>
  <si>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</si>
  <si>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</si>
  <si>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</si>
  <si>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</si>
  <si>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</si>
  <si>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</si>
  <si>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</si>
  <si>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</si>
  <si>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</si>
  <si>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</si>
  <si>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</si>
  <si>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</si>
  <si>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</si>
  <si>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</si>
  <si>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</si>
  <si>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</si>
  <si>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</si>
  <si>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</si>
  <si>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</si>
  <si>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</si>
  <si>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</si>
  <si>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</si>
  <si>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</si>
  <si>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</si>
  <si>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</si>
  <si>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</si>
  <si>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</si>
  <si>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</si>
  <si>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</si>
  <si>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</si>
  <si>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</si>
  <si>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</si>
  <si>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</si>
  <si>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</si>
  <si>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</si>
  <si>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</si>
  <si>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</si>
  <si>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</si>
  <si>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</si>
  <si>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</si>
  <si>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</si>
  <si>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</si>
  <si>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</si>
  <si>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</si>
  <si>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</si>
  <si>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</si>
  <si>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</si>
  <si>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</si>
  <si>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</si>
  <si>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</si>
  <si>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</si>
  <si>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</si>
  <si>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</si>
  <si>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</si>
  <si>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</si>
  <si>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</si>
  <si>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</si>
  <si>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</si>
  <si>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</si>
  <si>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</si>
  <si>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</si>
  <si>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</si>
  <si>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</si>
  <si>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</si>
  <si>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</si>
  <si>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</si>
  <si>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</si>
  <si>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</si>
  <si>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</si>
  <si>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</si>
  <si>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</si>
  <si>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</si>
  <si>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</si>
  <si>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</si>
  <si>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</si>
  <si>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</si>
  <si>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</si>
  <si>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</si>
  <si>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</si>
  <si>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</si>
  <si>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</si>
  <si>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</si>
  <si>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</si>
  <si>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</si>
  <si>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</si>
  <si>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</si>
  <si>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</si>
  <si>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</si>
  <si>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</si>
  <si>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</si>
  <si>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</si>
  <si>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</si>
  <si>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</si>
  <si>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</si>
  <si>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</si>
  <si>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</si>
  <si>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</si>
  <si>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</si>
  <si>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</si>
  <si>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</si>
  <si>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</si>
  <si>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</si>
  <si>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</si>
  <si>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</si>
  <si>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</si>
  <si>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</si>
  <si>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</si>
  <si>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</si>
  <si>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</si>
  <si>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</si>
  <si>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</si>
  <si>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</si>
  <si>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</si>
  <si>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</si>
  <si>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</si>
  <si>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</si>
  <si>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</si>
  <si>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</si>
  <si>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</si>
  <si>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</si>
  <si>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</si>
  <si>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</si>
  <si>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</si>
  <si>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</si>
  <si>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</si>
  <si>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</si>
  <si>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</si>
  <si>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</si>
  <si>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</si>
  <si>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</si>
  <si>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</si>
  <si>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</si>
  <si>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</si>
  <si>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</si>
  <si>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</si>
  <si>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</si>
  <si>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</si>
  <si>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</si>
  <si>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</si>
  <si>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</si>
  <si>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</si>
  <si>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</si>
  <si>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</si>
  <si>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</si>
  <si>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</si>
  <si>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</si>
  <si>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</si>
  <si>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</si>
  <si>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</si>
  <si>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</si>
  <si>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</si>
  <si>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</si>
  <si>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</si>
  <si>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</si>
  <si>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</si>
  <si>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</si>
  <si>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</si>
  <si>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</si>
  <si>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</si>
  <si>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</si>
  <si>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</si>
  <si>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</si>
  <si>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</si>
  <si>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</si>
  <si>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</si>
  <si>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</si>
  <si>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</si>
  <si>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</si>
  <si>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</si>
  <si>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</si>
  <si>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</si>
  <si>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</si>
  <si>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</si>
  <si>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</si>
  <si>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</si>
  <si>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</si>
  <si>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</si>
  <si>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</si>
  <si>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</si>
  <si>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</si>
  <si>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</si>
  <si>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</si>
  <si>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</si>
  <si>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</si>
  <si>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</si>
  <si>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</si>
  <si>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</si>
  <si>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</si>
  <si>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</si>
  <si>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</si>
  <si>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</si>
  <si>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</si>
  <si>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</si>
  <si>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</si>
  <si>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</si>
  <si>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</si>
  <si>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</si>
  <si>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</si>
  <si>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</si>
  <si>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</si>
  <si>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</si>
  <si>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</si>
  <si>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</si>
  <si>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</si>
  <si>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</si>
  <si>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</si>
  <si>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</si>
  <si>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</si>
  <si>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</si>
  <si>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</si>
  <si>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</si>
  <si>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</si>
  <si>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</si>
  <si>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</si>
  <si>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</si>
  <si>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</si>
  <si>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</si>
  <si>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</si>
  <si>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</si>
  <si>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</si>
  <si>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</si>
  <si>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</si>
  <si>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</si>
  <si>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</si>
  <si>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</si>
  <si>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</si>
  <si>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</si>
  <si>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</si>
  <si>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</si>
  <si>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</si>
  <si>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</si>
  <si>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</si>
  <si>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</si>
  <si>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</si>
  <si>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</si>
  <si>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</si>
  <si>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</si>
  <si>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</si>
  <si>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</si>
  <si>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</si>
  <si>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</si>
  <si>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</si>
  <si>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</si>
  <si>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</si>
  <si>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</si>
  <si>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</si>
  <si>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</si>
  <si>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</si>
  <si>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</si>
  <si>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</si>
  <si>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</si>
  <si>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</si>
  <si>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</si>
  <si>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</si>
  <si>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</si>
  <si>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</si>
  <si>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</si>
  <si>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</si>
  <si>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</si>
  <si>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</si>
  <si>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</si>
  <si>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</si>
  <si>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</si>
  <si>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</si>
  <si>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</si>
  <si>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</si>
  <si>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</si>
  <si>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</si>
  <si>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</si>
  <si>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</si>
  <si>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</si>
  <si>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</si>
  <si>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</si>
  <si>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</si>
  <si>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</si>
  <si>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</si>
  <si>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</si>
  <si>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</si>
  <si>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</si>
  <si>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</si>
  <si>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</si>
  <si>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</si>
  <si>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</si>
  <si>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</si>
  <si>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</si>
  <si>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</si>
  <si>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</si>
  <si>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</si>
  <si>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</si>
  <si>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</si>
  <si>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</si>
  <si>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</si>
  <si>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</si>
  <si>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</si>
  <si>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</si>
  <si>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</si>
  <si>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</si>
  <si>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</si>
  <si>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</si>
  <si>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</si>
  <si>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</si>
  <si>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</si>
  <si>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</si>
  <si>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</si>
  <si>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</si>
  <si>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</si>
  <si>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</si>
  <si>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</si>
  <si>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</si>
  <si>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</si>
  <si>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</si>
  <si>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</si>
  <si>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</si>
  <si>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</si>
  <si>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</si>
  <si>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</si>
  <si>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</si>
  <si>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</si>
  <si>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</si>
  <si>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</si>
  <si>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</si>
  <si>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</si>
  <si>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</si>
  <si>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</si>
  <si>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</si>
  <si>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</si>
  <si>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</si>
  <si>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</si>
  <si>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</si>
  <si>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</si>
  <si>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</si>
  <si>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</si>
  <si>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</si>
  <si>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</si>
  <si>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</si>
  <si>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</si>
  <si>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</si>
  <si>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</si>
  <si>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</si>
  <si>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</si>
  <si>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</si>
  <si>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</si>
  <si>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</si>
  <si>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</si>
  <si>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</si>
  <si>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</si>
  <si>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</si>
  <si>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</si>
  <si>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</si>
  <si>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</si>
  <si>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</si>
  <si>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</si>
  <si>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</si>
  <si>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</si>
  <si>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</si>
  <si>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</si>
  <si>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</si>
  <si>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</si>
  <si>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</si>
  <si>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</si>
  <si>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</si>
  <si>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</si>
  <si>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</si>
  <si>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</si>
  <si>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</si>
  <si>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</si>
  <si>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</si>
  <si>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</si>
  <si>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</si>
  <si>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</si>
  <si>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</si>
  <si>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</si>
  <si>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</si>
  <si>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</si>
  <si>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</si>
  <si>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</si>
  <si>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</si>
  <si>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</si>
  <si>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</si>
  <si>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</si>
  <si>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</si>
  <si>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</si>
  <si>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</si>
  <si>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</si>
  <si>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</si>
  <si>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</si>
  <si>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</si>
  <si>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</si>
  <si>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</si>
  <si>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</si>
  <si>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</si>
  <si>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</si>
  <si>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</si>
  <si>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</si>
  <si>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</si>
  <si>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</si>
  <si>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</si>
  <si>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</si>
  <si>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</si>
  <si>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</si>
  <si>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</si>
  <si>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</si>
  <si>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</si>
  <si>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</si>
  <si>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</si>
  <si>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</si>
  <si>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</si>
  <si>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</si>
  <si>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</si>
  <si>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</si>
  <si>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</si>
  <si>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</si>
  <si>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</si>
  <si>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</si>
  <si>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</si>
  <si>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</si>
  <si>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</si>
  <si>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</si>
  <si>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</si>
  <si>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</si>
  <si>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</si>
  <si>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</si>
  <si>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</si>
  <si>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</si>
  <si>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</si>
  <si>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</si>
  <si>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</si>
  <si>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</si>
  <si>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</si>
  <si>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</si>
  <si>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</si>
  <si>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</si>
  <si>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</si>
  <si>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</si>
  <si>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</si>
  <si>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</si>
  <si>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</si>
  <si>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</si>
  <si>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</si>
  <si>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</si>
  <si>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</si>
  <si>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</si>
  <si>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</si>
  <si>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</si>
  <si>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</si>
  <si>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</si>
  <si>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</si>
  <si>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</si>
  <si>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</si>
  <si>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</si>
  <si>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</si>
  <si>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</si>
  <si>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</si>
  <si>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</si>
  <si>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</si>
  <si>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</si>
  <si>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</si>
  <si>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</si>
  <si>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</si>
  <si>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</si>
  <si>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</si>
  <si>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</si>
  <si>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</si>
  <si>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</si>
  <si>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</si>
  <si>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</si>
  <si>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</si>
  <si>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</si>
  <si>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</si>
  <si>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</si>
  <si>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</si>
  <si>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</si>
  <si>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</si>
  <si>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</si>
  <si>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</si>
  <si>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</si>
  <si>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</si>
  <si>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</si>
  <si>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</si>
  <si>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</si>
  <si>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</si>
  <si>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</si>
  <si>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</si>
  <si>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</si>
  <si>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</si>
  <si>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</si>
  <si>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</si>
  <si>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</si>
  <si>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</si>
  <si>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</si>
  <si>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</si>
  <si>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</si>
  <si>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</si>
  <si>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</si>
  <si>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</si>
  <si>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</si>
  <si>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</si>
  <si>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</si>
  <si>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</si>
  <si>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</si>
  <si>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</si>
  <si>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</si>
  <si>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</si>
  <si>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</si>
  <si>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</si>
  <si>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</si>
  <si>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</si>
  <si>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</si>
  <si>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</si>
  <si>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</si>
  <si>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</si>
  <si>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</si>
  <si>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</si>
  <si>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</si>
  <si>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</si>
  <si>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</si>
  <si>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</si>
  <si>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</si>
  <si>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</si>
  <si>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</si>
  <si>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</si>
  <si>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</si>
  <si>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</si>
  <si>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</si>
  <si>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</si>
  <si>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</si>
  <si>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</si>
  <si>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</si>
  <si>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</si>
  <si>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</si>
  <si>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</si>
  <si>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</si>
  <si>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</si>
  <si>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</si>
  <si>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</si>
  <si>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</si>
  <si>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</si>
  <si>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</si>
  <si>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</si>
  <si>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</si>
  <si>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</si>
  <si>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</si>
  <si>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</si>
  <si>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</si>
  <si>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</si>
  <si>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</si>
  <si>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</si>
  <si>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</si>
  <si>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</si>
  <si>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</si>
  <si>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</si>
  <si>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</si>
  <si>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</si>
  <si>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</si>
  <si>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</si>
  <si>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</si>
  <si>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</si>
  <si>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</si>
  <si>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</si>
  <si>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</si>
  <si>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</si>
  <si>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</si>
  <si>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</si>
  <si>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</si>
  <si>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</si>
  <si>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</si>
  <si>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</si>
  <si>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</si>
  <si>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</si>
  <si>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</si>
  <si>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</si>
  <si>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</si>
  <si>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</si>
  <si>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</si>
  <si>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</si>
  <si>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</si>
  <si>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</si>
  <si>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</si>
  <si>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</si>
  <si>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</si>
  <si>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</si>
  <si>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</si>
  <si>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</si>
  <si>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</si>
  <si>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</si>
  <si>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</si>
  <si>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</si>
  <si>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</si>
  <si>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</si>
  <si>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</si>
  <si>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</si>
  <si>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</si>
  <si>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</si>
  <si>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</si>
  <si>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</si>
  <si>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</si>
  <si>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</si>
  <si>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</si>
  <si>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</si>
  <si>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</si>
  <si>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</si>
  <si>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</si>
  <si>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</si>
  <si>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</si>
  <si>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</si>
  <si>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</si>
  <si>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</si>
  <si>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</si>
  <si>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</si>
  <si>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</si>
  <si>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</si>
  <si>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</si>
  <si>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</si>
  <si>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</si>
  <si>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</si>
  <si>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</si>
  <si>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</si>
  <si>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</si>
  <si>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</si>
  <si>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</si>
  <si>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</si>
  <si>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</si>
  <si>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</si>
  <si>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</si>
  <si>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</si>
  <si>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</si>
  <si>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</si>
  <si>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</si>
  <si>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</si>
  <si>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</si>
  <si>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</si>
  <si>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</si>
  <si>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</si>
  <si>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</si>
  <si>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</si>
  <si>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</si>
  <si>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</si>
  <si>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</si>
  <si>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</si>
  <si>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</si>
  <si>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</si>
  <si>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</si>
  <si>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</si>
  <si>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</si>
  <si>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</si>
  <si>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</si>
  <si>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</si>
  <si>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</si>
  <si>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</si>
  <si>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</si>
  <si>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</si>
  <si>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</si>
  <si>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</si>
  <si>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</si>
  <si>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</si>
  <si>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</si>
  <si>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</si>
  <si>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</si>
  <si>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</si>
  <si>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</si>
  <si>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</si>
  <si>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</si>
  <si>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</si>
  <si>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</si>
  <si>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</si>
  <si>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</si>
  <si>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</si>
  <si>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</si>
  <si>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</si>
  <si>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</si>
  <si>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</si>
  <si>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</si>
  <si>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</si>
  <si>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</si>
  <si>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</si>
  <si>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</si>
  <si>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</si>
  <si>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</si>
  <si>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</si>
  <si>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</si>
  <si>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</si>
  <si>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</si>
  <si>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</si>
  <si>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</si>
  <si>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</si>
  <si>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</si>
  <si>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</si>
  <si>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</si>
  <si>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</si>
  <si>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</si>
  <si>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</si>
  <si>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</si>
  <si>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</si>
  <si>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</si>
  <si>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</si>
  <si>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</si>
  <si>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</si>
  <si>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</si>
  <si>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</si>
  <si>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</si>
  <si>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</si>
  <si>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</si>
  <si>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</si>
  <si>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</si>
  <si>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</si>
  <si>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</si>
  <si>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</si>
  <si>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</si>
  <si>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</si>
  <si>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</si>
  <si>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</si>
  <si>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</si>
  <si>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</si>
  <si>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</si>
  <si>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</si>
  <si>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</si>
  <si>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</si>
  <si>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</si>
  <si>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</si>
  <si>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</si>
  <si>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</si>
  <si>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</si>
  <si>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</si>
  <si>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</si>
  <si>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</si>
  <si>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</si>
  <si>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</si>
  <si>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</si>
  <si>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</si>
  <si>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</si>
  <si>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</si>
  <si>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</si>
  <si>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</si>
  <si>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</si>
  <si>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</si>
  <si>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</si>
  <si>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</si>
  <si>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</si>
  <si>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</si>
  <si>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</si>
  <si>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</si>
  <si>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</si>
  <si>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</si>
  <si>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</si>
  <si>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</si>
  <si>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</si>
  <si>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</si>
  <si>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</si>
  <si>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</si>
  <si>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</si>
  <si>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</si>
  <si>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</si>
  <si>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</si>
  <si>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</si>
  <si>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</si>
  <si>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</si>
  <si>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</si>
  <si>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</si>
  <si>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</si>
  <si>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</si>
  <si>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</si>
  <si>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</si>
  <si>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</si>
  <si>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</si>
  <si>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</si>
  <si>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</si>
  <si>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</si>
  <si>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</si>
  <si>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</si>
  <si>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</si>
  <si>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</si>
  <si>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</si>
  <si>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</si>
  <si>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</si>
  <si>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</si>
  <si>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</si>
  <si>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</si>
  <si>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</si>
  <si>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</si>
  <si>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</si>
  <si>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</si>
  <si>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</si>
  <si>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</si>
  <si>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</si>
  <si>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</si>
  <si>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</si>
  <si>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</si>
  <si>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</si>
  <si>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</si>
  <si>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</si>
  <si>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</si>
  <si>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</si>
  <si>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</si>
  <si>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</si>
  <si>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</si>
  <si>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</si>
  <si>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</si>
  <si>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</si>
  <si>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</si>
  <si>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</si>
  <si>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</si>
  <si>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</si>
  <si>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</si>
  <si>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</si>
  <si>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</si>
  <si>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</si>
  <si>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</si>
  <si>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</si>
  <si>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</si>
  <si>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</si>
  <si>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</si>
  <si>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</si>
  <si>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</si>
  <si>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</si>
  <si>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</si>
  <si>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</si>
  <si>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</si>
  <si>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</si>
  <si>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</si>
  <si>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</si>
  <si>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</si>
  <si>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</si>
  <si>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</si>
  <si>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</si>
  <si>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</si>
  <si>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</si>
  <si>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</si>
  <si>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</si>
  <si>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</si>
  <si>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</si>
  <si>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</si>
  <si>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</si>
  <si>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</si>
  <si>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</si>
  <si>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</si>
  <si>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</si>
  <si>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</si>
  <si>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</si>
  <si>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</si>
  <si>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</si>
  <si>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</si>
  <si>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</si>
  <si>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</si>
  <si>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</si>
  <si>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</si>
  <si>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</si>
  <si>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</si>
  <si>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</si>
  <si>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</si>
  <si>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</si>
  <si>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</si>
  <si>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</si>
  <si>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</si>
  <si>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</si>
  <si>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</si>
  <si>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</si>
  <si>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</si>
  <si>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</si>
  <si>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</si>
  <si>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</si>
  <si>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</si>
  <si>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</si>
  <si>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</si>
  <si>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</si>
  <si>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</si>
  <si>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</si>
  <si>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</si>
  <si>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</si>
  <si>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</si>
  <si>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</si>
  <si>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</si>
  <si>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</si>
  <si>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</si>
  <si>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</si>
  <si>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</si>
  <si>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</si>
  <si>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</si>
  <si>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</si>
  <si>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</si>
  <si>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</si>
  <si>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</si>
  <si>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</si>
  <si>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</si>
  <si>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</si>
  <si>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</si>
  <si>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</si>
  <si>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</si>
  <si>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</si>
  <si>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</si>
  <si>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</si>
  <si>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</si>
  <si>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</si>
  <si>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</si>
  <si>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</si>
  <si>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</si>
  <si>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</si>
  <si>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</si>
  <si>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</si>
  <si>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</si>
  <si>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</si>
  <si>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</si>
  <si>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</si>
  <si>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</si>
  <si>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</si>
  <si>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</si>
  <si>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</si>
  <si>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</si>
  <si>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</si>
  <si>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</si>
  <si>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</si>
  <si>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</si>
  <si>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</si>
  <si>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</si>
  <si>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</si>
  <si>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</si>
  <si>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</si>
  <si>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</si>
  <si>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</si>
  <si>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</si>
  <si>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</si>
  <si>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</si>
  <si>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</si>
  <si>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</si>
  <si>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</si>
  <si>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</si>
  <si>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</si>
  <si>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</si>
  <si>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</si>
  <si>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</si>
  <si>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</si>
  <si>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</si>
  <si>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</si>
  <si>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</si>
  <si>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</si>
  <si>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</si>
  <si>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</si>
  <si>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</si>
  <si>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</si>
  <si>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</si>
  <si>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</si>
  <si>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</si>
  <si>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</si>
  <si>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</si>
  <si>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</si>
  <si>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</si>
  <si>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</si>
  <si>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</si>
  <si>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</si>
  <si>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</si>
  <si>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</si>
  <si>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</si>
  <si>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</si>
  <si>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</si>
  <si>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</si>
  <si>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</si>
  <si>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</si>
  <si>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</si>
  <si>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</si>
  <si>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</si>
  <si>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</si>
  <si>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</si>
  <si>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</si>
  <si>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</si>
  <si>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</si>
  <si>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</si>
  <si>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</si>
  <si>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</si>
  <si>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</si>
  <si>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</si>
  <si>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</si>
  <si>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</si>
  <si>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</si>
  <si>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</si>
  <si>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</si>
  <si>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</si>
  <si>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</si>
  <si>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</si>
  <si>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</si>
  <si>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</si>
  <si>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</si>
  <si>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</si>
  <si>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</si>
  <si>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</si>
  <si>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</si>
  <si>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</si>
  <si>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</si>
  <si>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</si>
  <si>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</si>
  <si>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</si>
  <si>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</si>
  <si>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</si>
  <si>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</si>
  <si>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</si>
  <si>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</si>
  <si>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</si>
  <si>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</si>
  <si>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</si>
  <si>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</si>
  <si>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</si>
  <si>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</si>
  <si>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</si>
  <si>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</si>
  <si>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</si>
  <si>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</si>
  <si>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</si>
  <si>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</si>
  <si>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</si>
  <si>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</si>
  <si>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</si>
  <si>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</si>
  <si>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</si>
  <si>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</si>
  <si>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</si>
  <si>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</si>
  <si>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</si>
  <si>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</si>
  <si>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</si>
  <si>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</si>
  <si>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</si>
  <si>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</si>
  <si>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</si>
  <si>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</si>
  <si>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</si>
  <si>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</si>
  <si>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</si>
  <si>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</si>
  <si>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</si>
  <si>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</si>
  <si>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</si>
  <si>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</si>
  <si>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</si>
  <si>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</si>
  <si>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</si>
  <si>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</si>
  <si>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</si>
  <si>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</si>
  <si>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</si>
  <si>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</si>
  <si>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</si>
  <si>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</si>
  <si>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</si>
  <si>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</si>
  <si>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</si>
  <si>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</si>
  <si>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</si>
  <si>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</si>
  <si>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</si>
  <si>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</si>
  <si>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</si>
  <si>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</si>
  <si>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</si>
  <si>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</si>
  <si>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</si>
  <si>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</si>
  <si>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</si>
  <si>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</si>
  <si>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</si>
  <si>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</si>
  <si>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</si>
  <si>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</si>
  <si>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</si>
  <si>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</si>
  <si>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</si>
  <si>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</si>
  <si>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</si>
  <si>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</si>
  <si>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</si>
  <si>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</si>
  <si>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</si>
  <si>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</si>
  <si>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</si>
  <si>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</si>
  <si>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</si>
  <si>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</si>
  <si>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</si>
  <si>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</si>
  <si>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</si>
  <si>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</si>
  <si>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</si>
  <si>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</si>
  <si>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</si>
  <si>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</si>
  <si>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</si>
  <si>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</si>
  <si>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</si>
  <si>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</si>
  <si>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</si>
  <si>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</si>
  <si>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</si>
  <si>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</si>
  <si>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</si>
  <si>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</si>
  <si>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</si>
  <si>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</si>
  <si>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</si>
  <si>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</si>
  <si>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</si>
  <si>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</si>
  <si>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</si>
  <si>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</si>
  <si>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</si>
  <si>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</si>
  <si>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</si>
  <si>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</si>
  <si>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</si>
  <si>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</si>
  <si>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</si>
  <si>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</si>
  <si>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</si>
  <si>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</si>
  <si>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</si>
  <si>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</si>
  <si>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</si>
  <si>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</si>
  <si>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</si>
  <si>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</si>
  <si>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</si>
  <si>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</si>
  <si>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</si>
  <si>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</si>
  <si>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</si>
  <si>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</si>
  <si>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</si>
  <si>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</si>
  <si>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</si>
  <si>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</si>
  <si>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</si>
  <si>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</si>
  <si>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</si>
  <si>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</si>
  <si>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</si>
  <si>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</si>
  <si>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</si>
  <si>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</si>
  <si>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</si>
  <si>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</si>
  <si>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</si>
  <si>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</si>
  <si>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</si>
  <si>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</si>
  <si>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</si>
  <si>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</si>
  <si>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</si>
  <si>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</si>
  <si>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</si>
  <si>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</si>
  <si>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</si>
  <si>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</si>
  <si>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</si>
  <si>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</si>
  <si>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</si>
  <si>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</si>
  <si>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</si>
  <si>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</si>
  <si>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</si>
  <si>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</si>
  <si>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</si>
  <si>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</si>
  <si>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</si>
  <si>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</si>
  <si>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</si>
  <si>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</si>
  <si>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</si>
  <si>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</si>
  <si>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</si>
  <si>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</si>
  <si>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</si>
  <si>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</si>
  <si>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</si>
  <si>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</si>
  <si>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</si>
  <si>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</si>
  <si>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</si>
  <si>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</si>
  <si>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</si>
  <si>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</si>
  <si>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</si>
  <si>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</si>
  <si>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</si>
  <si>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</si>
  <si>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</si>
  <si>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</si>
  <si>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</si>
  <si>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</si>
  <si>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</si>
  <si>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</si>
  <si>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</si>
  <si>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</si>
  <si>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</si>
  <si>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</si>
  <si>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</si>
  <si>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</si>
  <si>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</si>
  <si>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</si>
  <si>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</si>
  <si>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</si>
  <si>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</si>
  <si>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</si>
  <si>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</si>
  <si>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</si>
  <si>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</si>
  <si>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</si>
  <si>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</si>
  <si>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</si>
  <si>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</si>
  <si>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</si>
  <si>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</si>
  <si>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</si>
  <si>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</si>
  <si>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</si>
  <si>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</si>
  <si>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</si>
  <si>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</si>
  <si>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</si>
  <si>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</si>
  <si>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</si>
  <si>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</si>
  <si>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</si>
  <si>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</si>
  <si>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</si>
  <si>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</si>
  <si>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</si>
  <si>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</si>
  <si>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</si>
  <si>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</si>
  <si>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</si>
  <si>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</si>
  <si>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</si>
  <si>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</si>
  <si>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</si>
  <si>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</si>
  <si>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</si>
  <si>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</si>
  <si>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</si>
  <si>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</si>
  <si>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</si>
  <si>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</si>
  <si>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</si>
  <si>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</si>
  <si>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</si>
  <si>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</si>
  <si>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</si>
  <si>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</si>
  <si>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</si>
  <si>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</si>
  <si>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</si>
  <si>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</si>
  <si>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</si>
  <si>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</si>
  <si>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</si>
  <si>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</si>
  <si>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</si>
  <si>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</si>
  <si>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</si>
  <si>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</si>
  <si>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</si>
  <si>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</si>
  <si>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</si>
  <si>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</si>
  <si>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</si>
  <si>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</si>
  <si>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</si>
  <si>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</si>
  <si>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</si>
  <si>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</si>
  <si>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</si>
  <si>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</si>
  <si>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</si>
  <si>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</si>
  <si>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</si>
  <si>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</si>
  <si>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</si>
  <si>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</si>
  <si>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</si>
  <si>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</si>
  <si>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</si>
  <si>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</si>
  <si>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</si>
  <si>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</si>
  <si>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</si>
  <si>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</si>
  <si>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</si>
  <si>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</si>
  <si>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</si>
  <si>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</si>
  <si>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</si>
  <si>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</si>
  <si>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</si>
  <si>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</si>
  <si>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</si>
  <si>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</si>
  <si>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</si>
  <si>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</si>
  <si>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</si>
  <si>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</si>
  <si>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</si>
  <si>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</si>
  <si>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</si>
  <si>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</si>
  <si>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</si>
  <si>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</si>
  <si>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</si>
  <si>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</si>
  <si>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</si>
  <si>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</si>
  <si>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</si>
  <si>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</si>
  <si>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</si>
  <si>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</si>
  <si>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</si>
  <si>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</si>
  <si>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</si>
  <si>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</si>
  <si>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</si>
  <si>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</si>
  <si>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</si>
  <si>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</si>
  <si>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</si>
  <si>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</si>
  <si>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</si>
  <si>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</si>
  <si>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</si>
  <si>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</si>
  <si>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</si>
  <si>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</si>
  <si>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</si>
  <si>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</si>
  <si>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</si>
  <si>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</si>
  <si>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</si>
  <si>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</si>
  <si>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</si>
  <si>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</si>
  <si>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</si>
  <si>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</si>
  <si>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</si>
  <si>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</si>
  <si>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</si>
  <si>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</si>
  <si>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</si>
  <si>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</si>
  <si>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</si>
  <si>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</si>
  <si>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</si>
  <si>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</si>
  <si>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</si>
  <si>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</si>
  <si>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</si>
  <si>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</si>
  <si>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</si>
  <si>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</si>
  <si>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</si>
  <si>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</si>
  <si>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</si>
  <si>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</si>
  <si>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</si>
  <si>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</si>
  <si>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</si>
  <si>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</si>
  <si>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</si>
  <si>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</si>
  <si>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</si>
  <si>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</si>
  <si>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</si>
  <si>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</si>
  <si>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</si>
  <si>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</si>
  <si>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</si>
  <si>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</si>
  <si>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</si>
  <si>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</si>
  <si>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</si>
  <si>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</si>
  <si>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</si>
  <si>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</si>
  <si>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</si>
  <si>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</si>
  <si>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</si>
  <si>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</si>
  <si>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</si>
  <si>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</si>
  <si>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</si>
  <si>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</si>
  <si>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</si>
  <si>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</si>
  <si>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</si>
  <si>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</si>
  <si>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</si>
  <si>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</si>
  <si>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</si>
  <si>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</si>
  <si>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</si>
  <si>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</si>
  <si>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</si>
  <si>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</si>
  <si>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</si>
  <si>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</si>
  <si>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</si>
  <si>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</si>
  <si>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</si>
  <si>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</si>
  <si>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</si>
  <si>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</si>
  <si>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</si>
  <si>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</si>
  <si>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</si>
  <si>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</si>
  <si>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</si>
  <si>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</si>
  <si>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</si>
  <si>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</si>
  <si>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</si>
  <si>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</si>
  <si>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</si>
  <si>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</si>
  <si>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</si>
  <si>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</si>
  <si>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</si>
  <si>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</si>
  <si>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</si>
  <si>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</si>
  <si>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</si>
  <si>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</si>
  <si>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</si>
  <si>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</si>
  <si>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</si>
  <si>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</si>
  <si>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</si>
  <si>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</si>
  <si>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</si>
  <si>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</si>
  <si>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</si>
  <si>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</si>
  <si>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</si>
  <si>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</si>
  <si>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</si>
  <si>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</si>
  <si>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</si>
  <si>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</si>
  <si>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</si>
  <si>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</si>
  <si>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</si>
  <si>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</si>
  <si>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</si>
  <si>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</si>
  <si>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</si>
  <si>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</si>
  <si>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</si>
  <si>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</si>
  <si>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</si>
  <si>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</si>
  <si>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</si>
  <si>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</si>
  <si>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</si>
  <si>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</si>
  <si>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</si>
  <si>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</si>
  <si>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</si>
  <si>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</si>
  <si>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</si>
  <si>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</si>
  <si>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</si>
  <si>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</si>
  <si>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</si>
  <si>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</si>
  <si>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</si>
  <si>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</si>
  <si>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</si>
  <si>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</si>
  <si>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</si>
  <si>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</si>
  <si>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</si>
  <si>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</si>
  <si>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</si>
  <si>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</si>
  <si>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</si>
  <si>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</si>
  <si>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</si>
  <si>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</si>
  <si>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</si>
  <si>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</si>
  <si>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</si>
  <si>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</si>
  <si>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</si>
  <si>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</si>
  <si>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</si>
  <si>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</si>
  <si>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</si>
  <si>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</si>
  <si>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</si>
  <si>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</si>
  <si>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</si>
  <si>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</si>
  <si>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</si>
  <si>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</si>
  <si>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</si>
  <si>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</si>
  <si>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</si>
  <si>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</si>
  <si>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</si>
  <si>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</si>
  <si>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</si>
  <si>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</si>
  <si>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</si>
  <si>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</si>
  <si>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</si>
  <si>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</si>
  <si>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</si>
  <si>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</si>
  <si>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</si>
  <si>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</si>
  <si>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</si>
  <si>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</si>
  <si>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</si>
  <si>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</si>
  <si>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</si>
  <si>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</si>
  <si>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</si>
  <si>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</si>
  <si>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</si>
  <si>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</si>
  <si>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</si>
  <si>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</si>
  <si>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</si>
  <si>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</si>
  <si>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</si>
  <si>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</si>
  <si>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</si>
  <si>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</si>
  <si>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</si>
  <si>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</si>
  <si>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</si>
  <si>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</si>
  <si>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</si>
  <si>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</si>
  <si>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</si>
  <si>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</si>
  <si>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</si>
  <si>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</si>
  <si>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</si>
  <si>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</si>
  <si>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</si>
  <si>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</si>
  <si>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</si>
  <si>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</si>
  <si>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</si>
  <si>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</si>
  <si>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</si>
  <si>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</si>
  <si>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</si>
  <si>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</si>
  <si>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</si>
  <si>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</si>
  <si>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</si>
  <si>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</si>
  <si>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</si>
  <si>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</si>
  <si>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</si>
  <si>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</si>
  <si>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</si>
  <si>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</si>
  <si>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</si>
  <si>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</si>
  <si>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</si>
  <si>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</si>
  <si>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</si>
  <si>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</si>
  <si>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</si>
  <si>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</si>
  <si>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</si>
  <si>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</si>
  <si>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</si>
  <si>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</si>
  <si>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</si>
  <si>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</si>
  <si>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</si>
  <si>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</si>
  <si>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</si>
  <si>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</si>
  <si>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</si>
  <si>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</si>
  <si>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</si>
  <si>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</si>
  <si>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</si>
  <si>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</si>
  <si>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</si>
  <si>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</si>
  <si>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</si>
  <si>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</si>
  <si>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</si>
  <si>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</si>
  <si>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</si>
  <si>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</si>
  <si>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</si>
  <si>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</si>
  <si>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</si>
  <si>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</si>
  <si>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</si>
  <si>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</si>
  <si>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</si>
  <si>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</si>
  <si>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</si>
  <si>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</si>
  <si>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</si>
  <si>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</si>
  <si>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</si>
  <si>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</si>
  <si>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</si>
  <si>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</si>
  <si>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</si>
  <si>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</si>
  <si>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</si>
  <si>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</si>
  <si>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</si>
  <si>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</si>
  <si>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</si>
  <si>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</si>
  <si>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</si>
  <si>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</si>
  <si>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</si>
  <si>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</si>
  <si>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</si>
  <si>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</si>
  <si>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</si>
  <si>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</si>
  <si>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</si>
  <si>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</si>
  <si>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</si>
  <si>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</si>
  <si>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</si>
  <si>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</si>
  <si>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</si>
  <si>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</si>
  <si>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</si>
  <si>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</si>
  <si>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</si>
  <si>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</si>
  <si>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</si>
  <si>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</si>
  <si>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</si>
  <si>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</si>
  <si>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</si>
  <si>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</si>
  <si>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</si>
  <si>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</si>
  <si>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</si>
  <si>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</si>
  <si>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</si>
  <si>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</si>
  <si>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</si>
  <si>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</si>
  <si>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</si>
  <si>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</si>
  <si>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</si>
  <si>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</si>
  <si>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</si>
  <si>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</si>
  <si>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</si>
  <si>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</si>
  <si>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</si>
  <si>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</si>
  <si>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</si>
  <si>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</si>
  <si>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</si>
  <si>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</si>
  <si>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</si>
  <si>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</si>
  <si>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</si>
  <si>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</si>
  <si>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</si>
  <si>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</si>
  <si>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</si>
  <si>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</si>
  <si>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</si>
  <si>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</si>
  <si>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</si>
  <si>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</si>
  <si>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</si>
  <si>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</si>
  <si>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</si>
  <si>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</si>
  <si>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</si>
  <si>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</si>
  <si>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</si>
  <si>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</si>
  <si>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</si>
  <si>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</si>
  <si>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</si>
  <si>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</si>
  <si>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</si>
  <si>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</si>
  <si>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</si>
  <si>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</si>
  <si>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</si>
  <si>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</si>
  <si>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</si>
  <si>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</si>
  <si>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</si>
  <si>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</si>
  <si>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</si>
  <si>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</si>
  <si>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</si>
  <si>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</si>
  <si>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</si>
  <si>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</si>
  <si>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</si>
  <si>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</si>
  <si>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</si>
  <si>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</si>
  <si>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</si>
  <si>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</si>
  <si>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</si>
  <si>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</si>
  <si>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</si>
  <si>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</si>
  <si>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</si>
  <si>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</si>
  <si>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</si>
  <si>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</si>
  <si>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</si>
  <si>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</si>
  <si>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</si>
  <si>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</si>
  <si>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</si>
  <si>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</si>
  <si>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</si>
  <si>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</si>
  <si>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</si>
  <si>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</si>
  <si>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</si>
  <si>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</si>
  <si>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</si>
  <si>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</si>
  <si>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</si>
  <si>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</si>
  <si>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</si>
  <si>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</si>
  <si>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</si>
  <si>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</si>
  <si>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</si>
  <si>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</si>
  <si>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</si>
  <si>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</si>
  <si>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</si>
  <si>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</si>
  <si>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</si>
  <si>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</si>
  <si>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</si>
  <si>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</si>
  <si>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</si>
  <si>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</si>
  <si>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</si>
  <si>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</si>
  <si>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</si>
  <si>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</si>
  <si>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</si>
  <si>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</si>
  <si>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</si>
  <si>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</si>
  <si>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</si>
  <si>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</si>
  <si>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</si>
  <si>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</si>
  <si>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</si>
  <si>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</si>
  <si>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</si>
  <si>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</si>
  <si>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</si>
  <si>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</si>
  <si>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</si>
  <si>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</si>
  <si>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</si>
  <si>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</si>
  <si>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</si>
  <si>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</si>
  <si>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</si>
  <si>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</si>
  <si>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</si>
  <si>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</si>
  <si>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</si>
  <si>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</si>
  <si>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</si>
  <si>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</si>
  <si>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</si>
  <si>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</si>
  <si>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</si>
  <si>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</si>
  <si>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</si>
  <si>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</si>
  <si>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</si>
  <si>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</si>
  <si>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</si>
  <si>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</si>
  <si>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</si>
  <si>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</si>
  <si>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</si>
  <si>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</si>
  <si>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</si>
  <si>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</si>
  <si>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</si>
  <si>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</si>
  <si>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</si>
  <si>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</si>
  <si>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</si>
  <si>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</si>
  <si>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</si>
  <si>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</si>
  <si>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</si>
  <si>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</si>
  <si>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</si>
  <si>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</si>
  <si>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</si>
  <si>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</si>
  <si>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</si>
  <si>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</si>
  <si>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</si>
  <si>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</si>
  <si>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</si>
  <si>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</si>
  <si>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</si>
  <si>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</si>
  <si>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</si>
  <si>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</si>
  <si>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</si>
  <si>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</si>
  <si>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</si>
  <si>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</si>
  <si>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</si>
  <si>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</si>
  <si>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</si>
  <si>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</si>
  <si>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</si>
  <si>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</si>
  <si>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</si>
  <si>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</si>
  <si>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</si>
  <si>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</si>
  <si>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</si>
  <si>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</si>
  <si>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</si>
  <si>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</si>
  <si>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</si>
  <si>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</si>
  <si>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</si>
  <si>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</si>
  <si>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</si>
  <si>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</si>
  <si>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</si>
  <si>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</si>
  <si>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</si>
  <si>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</si>
  <si>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</si>
  <si>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</si>
  <si>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</si>
  <si>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</si>
  <si>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</si>
  <si>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</si>
  <si>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</si>
  <si>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</si>
  <si>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</si>
  <si>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</si>
  <si>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</si>
  <si>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</si>
  <si>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</si>
  <si>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</si>
  <si>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</si>
  <si>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</si>
  <si>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</si>
  <si>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</si>
  <si>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</si>
  <si>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</si>
  <si>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</si>
  <si>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</si>
  <si>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</si>
  <si>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</si>
  <si>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</si>
  <si>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</si>
  <si>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</si>
  <si>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</si>
  <si>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</si>
  <si>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</si>
  <si>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</si>
  <si>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</si>
  <si>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</si>
  <si>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</si>
  <si>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</si>
  <si>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</si>
  <si>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</si>
  <si>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</si>
  <si>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</si>
  <si>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</si>
  <si>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</si>
  <si>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</si>
  <si>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</si>
  <si>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</si>
  <si>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</si>
  <si>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</si>
  <si>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</si>
  <si>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</si>
  <si>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</si>
  <si>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</si>
  <si>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</si>
  <si>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</si>
  <si>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</si>
  <si>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</si>
  <si>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</si>
  <si>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</si>
  <si>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</si>
  <si>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</si>
  <si>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</si>
  <si>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</si>
  <si>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</si>
  <si>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</si>
  <si>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</si>
  <si>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</si>
  <si>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</si>
  <si>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</si>
  <si>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</si>
  <si>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</si>
  <si>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</si>
  <si>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</si>
  <si>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</si>
  <si>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</si>
  <si>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</si>
  <si>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</si>
  <si>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</si>
  <si>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</si>
  <si>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</si>
  <si>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</si>
  <si>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</si>
  <si>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</si>
  <si>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</si>
  <si>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</si>
  <si>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</si>
  <si>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</si>
  <si>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</si>
  <si>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</si>
  <si>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</si>
  <si>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</si>
  <si>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</si>
  <si>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</si>
  <si>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</si>
  <si>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</si>
  <si>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</si>
  <si>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</si>
  <si>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</si>
  <si>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</si>
  <si>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</si>
  <si>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</si>
  <si>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</si>
  <si>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</si>
  <si>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</si>
  <si>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</si>
  <si>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</si>
  <si>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</si>
  <si>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</si>
  <si>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</si>
  <si>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</si>
  <si>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</si>
  <si>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</si>
  <si>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</si>
  <si>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</si>
  <si>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</si>
  <si>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</si>
  <si>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</si>
  <si>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</si>
  <si>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</si>
  <si>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</si>
  <si>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</si>
  <si>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</si>
  <si>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</si>
  <si>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</si>
  <si>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</si>
  <si>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</si>
  <si>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</si>
  <si>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</si>
  <si>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</si>
  <si>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</si>
  <si>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</si>
  <si>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</si>
  <si>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</si>
  <si>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</si>
  <si>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</si>
  <si>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</si>
  <si>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</si>
  <si>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</si>
  <si>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</si>
  <si>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</si>
  <si>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</si>
  <si>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</si>
  <si>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</si>
  <si>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</si>
  <si>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</si>
  <si>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</si>
  <si>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</si>
  <si>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</si>
  <si>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</si>
  <si>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</si>
  <si>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</si>
  <si>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</si>
  <si>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</si>
  <si>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</si>
  <si>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</si>
  <si>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</si>
  <si>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</si>
  <si>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</si>
  <si>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</si>
  <si>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</si>
  <si>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</si>
  <si>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</si>
  <si>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</si>
  <si>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</si>
  <si>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</si>
  <si>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</si>
  <si>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</si>
  <si>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</si>
  <si>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</si>
  <si>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</si>
  <si>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</si>
  <si>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</si>
  <si>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</si>
  <si>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</si>
  <si>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</si>
  <si>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</si>
  <si>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</si>
  <si>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</si>
  <si>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</si>
  <si>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</si>
  <si>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</si>
  <si>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</si>
  <si>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</si>
  <si>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</si>
  <si>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</si>
  <si>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</si>
  <si>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</si>
  <si>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</si>
  <si>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</si>
  <si>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</si>
  <si>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</si>
  <si>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</si>
  <si>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</si>
  <si>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</si>
  <si>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</si>
  <si>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</si>
  <si>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</si>
  <si>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</si>
  <si>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</si>
  <si>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</si>
  <si>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</si>
  <si>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</si>
  <si>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</si>
  <si>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</si>
  <si>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</si>
  <si>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</si>
  <si>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</si>
  <si>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</si>
  <si>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</si>
  <si>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</si>
  <si>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</si>
  <si>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</si>
  <si>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</si>
  <si>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</si>
  <si>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</si>
  <si>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</si>
  <si>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</si>
  <si>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</si>
  <si>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</si>
  <si>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</si>
  <si>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</si>
  <si>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</si>
  <si>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</si>
  <si>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</si>
  <si>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</si>
  <si>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</si>
  <si>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</si>
  <si>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</si>
  <si>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</si>
  <si>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</si>
  <si>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</si>
  <si>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</si>
  <si>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</si>
  <si>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</si>
  <si>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</si>
  <si>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</si>
  <si>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</si>
  <si>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</si>
  <si>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</si>
  <si>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</si>
  <si>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</si>
  <si>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</si>
  <si>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</si>
  <si>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</si>
  <si>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</si>
  <si>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</si>
  <si>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</si>
  <si>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</si>
  <si>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</si>
  <si>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</si>
  <si>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</si>
  <si>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</si>
  <si>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</si>
  <si>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</si>
  <si>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</si>
  <si>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</si>
  <si>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</si>
  <si>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</si>
  <si>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</si>
  <si>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</si>
  <si>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</si>
  <si>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</si>
  <si>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</si>
  <si>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</si>
  <si>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</si>
  <si>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</si>
  <si>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</si>
  <si>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</si>
  <si>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</si>
  <si>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</si>
  <si>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</si>
  <si>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</si>
  <si>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</si>
  <si>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</si>
  <si>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</si>
  <si>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</si>
  <si>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</si>
  <si>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</si>
  <si>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</si>
  <si>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</si>
  <si>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</si>
  <si>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</si>
  <si>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</si>
  <si>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</si>
  <si>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</si>
  <si>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</si>
  <si>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</si>
  <si>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</si>
  <si>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</si>
  <si>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</si>
  <si>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</si>
  <si>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</si>
  <si>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</si>
  <si>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</si>
  <si>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</si>
  <si>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</si>
  <si>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</si>
  <si>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</si>
  <si>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</si>
  <si>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</si>
  <si>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</si>
  <si>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</si>
  <si>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</si>
  <si>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</si>
  <si>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</si>
  <si>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</si>
  <si>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</si>
  <si>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</si>
  <si>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</si>
  <si>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</si>
  <si>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</si>
  <si>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</si>
  <si>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</si>
  <si>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</si>
  <si>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</si>
  <si>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</si>
  <si>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</si>
  <si>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</si>
  <si>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</si>
  <si>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</si>
  <si>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</si>
  <si>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</si>
  <si>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</si>
  <si>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</si>
  <si>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</si>
  <si>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</si>
  <si>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</si>
  <si>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</si>
  <si>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</si>
  <si>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</si>
  <si>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</si>
  <si>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</si>
  <si>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</si>
  <si>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</si>
  <si>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</si>
  <si>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</si>
  <si>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</si>
  <si>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</si>
  <si>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</si>
  <si>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</si>
  <si>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</si>
  <si>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</si>
  <si>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</si>
  <si>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</si>
  <si>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</si>
  <si>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</si>
  <si>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</si>
  <si>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</si>
  <si>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</si>
  <si>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</si>
  <si>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</si>
  <si>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</si>
  <si>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</si>
  <si>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</si>
  <si>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</si>
  <si>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</si>
  <si>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</si>
  <si>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</si>
  <si>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</si>
  <si>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</si>
  <si>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</si>
  <si>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</si>
  <si>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</si>
  <si>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</si>
  <si>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</si>
  <si>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</si>
  <si>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</si>
  <si>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</si>
  <si>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</si>
  <si>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</si>
  <si>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</si>
  <si>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</si>
  <si>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</si>
  <si>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</si>
  <si>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</si>
  <si>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</si>
  <si>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</si>
  <si>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</si>
  <si>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</si>
  <si>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</si>
  <si>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</si>
  <si>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</si>
  <si>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</si>
  <si>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</si>
  <si>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</si>
  <si>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</si>
  <si>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</si>
  <si>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</si>
  <si>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</si>
  <si>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</si>
  <si>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</si>
  <si>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</si>
  <si>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</si>
  <si>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</si>
  <si>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</si>
  <si>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</si>
  <si>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</si>
  <si>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</si>
  <si>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</si>
  <si>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</si>
  <si>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</si>
  <si>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</si>
  <si>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</si>
  <si>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</si>
  <si>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</si>
  <si>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</si>
  <si>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</si>
  <si>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</si>
  <si>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</si>
  <si>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</si>
  <si>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</si>
  <si>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</si>
  <si>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</si>
  <si>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</si>
  <si>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</si>
  <si>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</si>
  <si>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</si>
  <si>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</si>
  <si>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</si>
  <si>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</si>
  <si>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</si>
  <si>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</si>
  <si>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</si>
  <si>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</si>
  <si>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</si>
  <si>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</si>
  <si>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</si>
  <si>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</si>
  <si>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</si>
  <si>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</si>
  <si>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</si>
  <si>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</si>
  <si>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</si>
  <si>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</si>
  <si>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</si>
  <si>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</si>
  <si>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</si>
  <si>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</si>
  <si>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</si>
  <si>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</si>
  <si>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</si>
  <si>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</si>
  <si>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</si>
  <si>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</si>
  <si>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</si>
  <si>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</si>
  <si>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</si>
  <si>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</si>
  <si>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</si>
  <si>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</si>
  <si>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</si>
  <si>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</si>
  <si>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</si>
  <si>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</si>
  <si>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</si>
  <si>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</si>
  <si>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</si>
  <si>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</si>
  <si>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</si>
  <si>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</si>
  <si>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</si>
  <si>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</si>
  <si>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</si>
  <si>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</si>
  <si>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</si>
  <si>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</si>
  <si>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</si>
  <si>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</si>
  <si>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</si>
  <si>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</si>
  <si>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</si>
  <si>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</si>
  <si>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</si>
  <si>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</si>
  <si>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</si>
  <si>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</si>
  <si>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</si>
  <si>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</si>
  <si>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</si>
  <si>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</si>
  <si>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</si>
  <si>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</si>
  <si>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</si>
  <si>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</si>
  <si>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</si>
  <si>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</si>
  <si>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</si>
  <si>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</si>
  <si>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</si>
  <si>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</si>
  <si>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</si>
  <si>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</si>
  <si>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</si>
  <si>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</si>
  <si>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</si>
  <si>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</si>
  <si>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</si>
  <si>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</si>
  <si>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</si>
  <si>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</si>
  <si>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</si>
  <si>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</si>
  <si>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</si>
  <si>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</si>
  <si>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</si>
  <si>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</si>
  <si>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</si>
  <si>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</si>
  <si>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</si>
  <si>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</si>
  <si>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</si>
  <si>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</si>
  <si>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</si>
  <si>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</si>
  <si>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</si>
  <si>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</si>
  <si>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</si>
  <si>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</si>
  <si>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</si>
  <si>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</si>
  <si>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</si>
  <si>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</si>
  <si>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</si>
  <si>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</si>
  <si>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</si>
  <si>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</si>
  <si>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</si>
  <si>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</si>
  <si>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</si>
  <si>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</si>
  <si>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</si>
  <si>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</si>
  <si>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</si>
  <si>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</si>
  <si>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</si>
  <si>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</si>
  <si>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</si>
  <si>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</si>
  <si>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</si>
  <si>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</si>
  <si>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</si>
  <si>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</si>
  <si>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</si>
  <si>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</si>
  <si>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</si>
  <si>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</si>
  <si>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</si>
  <si>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</si>
  <si>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</si>
  <si>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</si>
  <si>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</si>
  <si>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</si>
  <si>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</si>
  <si>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</si>
  <si>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</si>
  <si>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</si>
  <si>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</si>
  <si>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</si>
  <si>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</si>
  <si>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</si>
  <si>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</si>
  <si>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</si>
  <si>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</si>
  <si>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</si>
  <si>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</si>
  <si>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</si>
  <si>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</si>
  <si>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</si>
  <si>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</si>
  <si>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</si>
  <si>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</si>
  <si>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</si>
  <si>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</si>
  <si>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</si>
  <si>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</si>
  <si>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</si>
  <si>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</si>
  <si>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</si>
  <si>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</si>
  <si>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</si>
  <si>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</si>
  <si>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</si>
  <si>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</si>
  <si>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</si>
  <si>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</si>
  <si>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</si>
  <si>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</si>
  <si>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</si>
  <si>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</si>
  <si>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</si>
  <si>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</si>
  <si>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</si>
  <si>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</si>
  <si>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</si>
  <si>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</si>
  <si>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</si>
  <si>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</si>
  <si>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</si>
  <si>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</si>
  <si>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</si>
  <si>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</si>
  <si>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</si>
  <si>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</si>
  <si>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</si>
  <si>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</si>
  <si>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</si>
  <si>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</si>
  <si>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</si>
  <si>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</si>
  <si>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</si>
  <si>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</si>
  <si>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</si>
  <si>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</si>
  <si>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</si>
  <si>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</si>
  <si>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</si>
  <si>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</si>
  <si>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</si>
  <si>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</si>
  <si>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</si>
  <si>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</si>
  <si>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</si>
  <si>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</si>
  <si>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</si>
  <si>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</si>
  <si>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</si>
  <si>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</si>
  <si>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</si>
  <si>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</si>
  <si>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</si>
  <si>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</si>
  <si>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</si>
  <si>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</si>
  <si>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</si>
  <si>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</si>
  <si>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</si>
  <si>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</si>
  <si>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</si>
  <si>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</si>
  <si>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</si>
  <si>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</si>
  <si>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</si>
  <si>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</si>
  <si>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</si>
  <si>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</si>
  <si>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</si>
  <si>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</si>
  <si>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</si>
  <si>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</si>
  <si>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</si>
  <si>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</si>
  <si>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</si>
  <si>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</si>
  <si>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</si>
  <si>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</si>
  <si>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</si>
  <si>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</si>
  <si>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</si>
  <si>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</si>
  <si>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</si>
  <si>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</si>
  <si>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</si>
  <si>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</si>
  <si>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</si>
  <si>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</si>
  <si>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</si>
  <si>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</si>
  <si>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</si>
  <si>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</si>
  <si>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</si>
  <si>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</si>
  <si>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</si>
  <si>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</si>
  <si>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</si>
  <si>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</si>
  <si>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</si>
  <si>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</si>
  <si>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</si>
  <si>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</si>
  <si>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</si>
  <si>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</si>
  <si>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</si>
  <si>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</si>
  <si>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</si>
  <si>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</si>
  <si>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</si>
  <si>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</si>
  <si>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</si>
  <si>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</si>
  <si>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</si>
  <si>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</si>
  <si>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</si>
  <si>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</si>
  <si>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</si>
  <si>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</si>
  <si>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</si>
  <si>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</si>
  <si>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</si>
  <si>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</si>
  <si>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</si>
  <si>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</si>
  <si>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</si>
  <si>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</si>
  <si>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</si>
  <si>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</si>
  <si>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</si>
  <si>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</si>
  <si>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</si>
  <si>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</si>
  <si>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</si>
  <si>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</si>
  <si>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</si>
  <si>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</si>
  <si>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</si>
  <si>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</si>
  <si>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</si>
  <si>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</si>
  <si>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</si>
  <si>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</si>
  <si>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</si>
  <si>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</si>
  <si>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</si>
  <si>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</si>
  <si>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</si>
  <si>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</si>
  <si>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</si>
  <si>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</si>
  <si>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</si>
  <si>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</si>
  <si>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</si>
  <si>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</si>
  <si>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</si>
  <si>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</si>
  <si>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</si>
  <si>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</si>
  <si>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</si>
  <si>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</si>
  <si>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</si>
  <si>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</si>
  <si>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</si>
  <si>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</si>
  <si>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</si>
  <si>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</si>
  <si>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</si>
  <si>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</si>
  <si>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</si>
  <si>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</si>
  <si>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</si>
  <si>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</si>
  <si>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</si>
  <si>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</si>
  <si>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</si>
  <si>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</si>
  <si>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</si>
  <si>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</si>
  <si>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</si>
  <si>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</si>
  <si>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</si>
  <si>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</si>
  <si>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</si>
  <si>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</si>
  <si>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</si>
  <si>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</si>
  <si>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</si>
  <si>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</si>
  <si>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</si>
  <si>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</si>
  <si>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</si>
  <si>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</si>
  <si>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</si>
  <si>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</si>
  <si>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</si>
  <si>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</si>
  <si>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</si>
  <si>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</si>
  <si>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</si>
  <si>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</si>
  <si>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</si>
  <si>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</si>
  <si>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</si>
  <si>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</si>
  <si>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</si>
  <si>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</si>
  <si>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</si>
  <si>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</si>
  <si>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</si>
  <si>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</si>
  <si>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</si>
  <si>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</si>
  <si>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</si>
  <si>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</si>
  <si>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</si>
  <si>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</si>
  <si>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</si>
  <si>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</si>
  <si>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</si>
  <si>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</si>
  <si>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</si>
  <si>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</si>
  <si>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</si>
  <si>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</si>
  <si>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</si>
  <si>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</si>
  <si>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</si>
  <si>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</si>
  <si>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</si>
  <si>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</si>
  <si>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</si>
  <si>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</si>
  <si>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</si>
  <si>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</si>
  <si>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</si>
  <si>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</si>
  <si>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</si>
  <si>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</si>
  <si>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</si>
  <si>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</si>
  <si>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</si>
  <si>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</si>
  <si>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</si>
  <si>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</si>
  <si>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</si>
  <si>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</si>
  <si>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</si>
  <si>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</si>
  <si>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</si>
  <si>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</si>
  <si>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</si>
  <si>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</si>
  <si>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</si>
  <si>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</si>
  <si>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</si>
  <si>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</si>
  <si>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</si>
  <si>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</si>
  <si>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</si>
  <si>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</si>
  <si>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</si>
  <si>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</si>
  <si>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</si>
  <si>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</si>
  <si>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</si>
  <si>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</si>
  <si>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</si>
  <si>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</si>
  <si>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</si>
  <si>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</si>
  <si>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</si>
  <si>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</si>
  <si>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</si>
  <si>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</si>
  <si>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</si>
  <si>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</si>
  <si>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</si>
  <si>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</si>
  <si>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</si>
  <si>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</si>
  <si>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</si>
  <si>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</si>
  <si>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</si>
  <si>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</si>
  <si>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</si>
  <si>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</si>
  <si>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</si>
  <si>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</si>
  <si>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</si>
  <si>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</si>
  <si>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</si>
  <si>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</si>
  <si>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</si>
  <si>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</si>
  <si>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</si>
  <si>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</si>
  <si>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</si>
  <si>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</si>
  <si>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</si>
  <si>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</si>
  <si>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</si>
  <si>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</si>
  <si>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</si>
  <si>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</si>
  <si>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</si>
  <si>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</si>
  <si>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</si>
  <si>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</si>
  <si>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</si>
  <si>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</si>
  <si>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</si>
  <si>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</si>
  <si>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</si>
  <si>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</si>
  <si>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</si>
  <si>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</si>
  <si>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</si>
  <si>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</si>
  <si>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</si>
  <si>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</si>
  <si>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</si>
  <si>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</si>
  <si>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</si>
  <si>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</si>
  <si>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</si>
  <si>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</si>
  <si>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</si>
  <si>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</si>
  <si>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</si>
  <si>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</si>
  <si>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</si>
  <si>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</si>
  <si>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</si>
  <si>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</si>
  <si>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</si>
  <si>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</si>
  <si>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</si>
  <si>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</si>
  <si>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</si>
  <si>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</si>
  <si>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</si>
  <si>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</si>
  <si>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</si>
  <si>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</si>
  <si>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</si>
  <si>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</si>
  <si>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</si>
  <si>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</si>
  <si>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</si>
  <si>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</si>
  <si>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</si>
  <si>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</si>
  <si>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</si>
  <si>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</si>
  <si>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</si>
  <si>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</si>
  <si>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</si>
  <si>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</si>
  <si>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</si>
  <si>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</si>
  <si>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</si>
  <si>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</si>
  <si>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</si>
  <si>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</si>
  <si>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</si>
  <si>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</si>
  <si>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</si>
  <si>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</si>
  <si>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</si>
  <si>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</si>
  <si>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</si>
  <si>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</si>
  <si>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</si>
  <si>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</si>
  <si>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</si>
  <si>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</si>
  <si>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</si>
  <si>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</si>
  <si>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</si>
  <si>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</si>
  <si>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</si>
  <si>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</si>
  <si>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</si>
  <si>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</si>
  <si>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</si>
  <si>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</si>
  <si>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</si>
  <si>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</si>
  <si>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</si>
  <si>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</si>
  <si>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</si>
  <si>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</si>
  <si>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</si>
  <si>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</si>
  <si>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</si>
  <si>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</si>
  <si>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</si>
  <si>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</si>
  <si>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</si>
  <si>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</si>
  <si>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</si>
  <si>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</si>
  <si>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</si>
  <si>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</si>
  <si>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</si>
  <si>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</si>
  <si>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</si>
  <si>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</si>
  <si>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</si>
  <si>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</si>
  <si>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</si>
  <si>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</si>
  <si>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</si>
  <si>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</si>
  <si>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</si>
  <si>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</si>
  <si>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</si>
  <si>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</si>
  <si>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</si>
  <si>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</si>
  <si>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</si>
  <si>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</si>
  <si>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</si>
  <si>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</si>
  <si>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</si>
  <si>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</si>
  <si>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</si>
  <si>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</si>
  <si>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</si>
  <si>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</si>
  <si>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</si>
  <si>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</si>
  <si>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</si>
  <si>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</si>
  <si>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</si>
  <si>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</si>
  <si>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</si>
  <si>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</si>
  <si>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</si>
  <si>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</si>
  <si>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</si>
  <si>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</si>
  <si>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</si>
  <si>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</si>
  <si>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</si>
  <si>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</si>
  <si>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</si>
  <si>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</si>
  <si>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</si>
  <si>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</si>
  <si>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</si>
  <si>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</si>
  <si>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</si>
  <si>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</si>
  <si>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</si>
  <si>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</si>
  <si>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</si>
  <si>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</si>
  <si>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</si>
  <si>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</si>
  <si>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</si>
  <si>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</si>
  <si>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</si>
  <si>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</si>
  <si>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</si>
  <si>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</si>
  <si>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</si>
  <si>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</si>
  <si>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</si>
  <si>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</si>
  <si>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</si>
  <si>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</si>
  <si>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</si>
  <si>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</si>
  <si>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</si>
  <si>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</si>
  <si>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</si>
  <si>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</si>
  <si>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</si>
  <si>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</si>
  <si>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</si>
  <si>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</si>
  <si>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</si>
  <si>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</si>
  <si>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</si>
  <si>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</si>
  <si>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</si>
  <si>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</si>
  <si>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</si>
  <si>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</si>
  <si>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</si>
  <si>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</si>
  <si>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</si>
  <si>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</si>
  <si>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</si>
  <si>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</si>
  <si>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</si>
  <si>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</si>
  <si>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</si>
  <si>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</si>
  <si>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</si>
  <si>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</si>
  <si>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</si>
  <si>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</si>
  <si>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</si>
  <si>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</si>
  <si>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</si>
  <si>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</si>
  <si>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</si>
  <si>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</si>
  <si>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</si>
  <si>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</si>
  <si>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</si>
  <si>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</si>
  <si>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</si>
  <si>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</si>
  <si>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</si>
  <si>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</si>
  <si>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</si>
  <si>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</si>
  <si>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</si>
  <si>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</si>
  <si>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</si>
  <si>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</si>
  <si>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</si>
  <si>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</si>
  <si>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</si>
  <si>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</si>
  <si>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</si>
  <si>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</si>
  <si>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</si>
  <si>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</si>
  <si>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</si>
  <si>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</si>
  <si>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</si>
  <si>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</si>
  <si>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</si>
  <si>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</si>
  <si>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</si>
  <si>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</si>
  <si>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</si>
  <si>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</si>
  <si>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</si>
  <si>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</si>
  <si>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</si>
  <si>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</si>
  <si>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</si>
  <si>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</si>
  <si>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</si>
  <si>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</si>
  <si>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</si>
  <si>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</si>
  <si>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</si>
  <si>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</si>
  <si>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</si>
  <si>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</si>
  <si>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</si>
  <si>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</si>
  <si>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</si>
  <si>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</si>
  <si>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</si>
  <si>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</si>
  <si>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</si>
  <si>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</si>
  <si>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</si>
  <si>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</si>
  <si>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</si>
  <si>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</si>
  <si>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</si>
  <si>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</si>
  <si>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</si>
  <si>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</si>
  <si>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</si>
  <si>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</si>
  <si>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</si>
  <si>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</si>
  <si>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</si>
  <si>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</si>
  <si>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</si>
  <si>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</si>
  <si>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</si>
  <si>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</si>
  <si>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</si>
  <si>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</si>
  <si>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</si>
  <si>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</si>
  <si>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</si>
  <si>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</si>
  <si>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</si>
  <si>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</si>
  <si>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</si>
  <si>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</si>
  <si>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</si>
  <si>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</si>
  <si>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</si>
  <si>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</si>
  <si>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</si>
  <si>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</si>
  <si>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</si>
  <si>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</si>
  <si>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</si>
  <si>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</si>
  <si>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</si>
  <si>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</si>
  <si>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</si>
  <si>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</si>
  <si>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</si>
  <si>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</si>
  <si>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</si>
  <si>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</si>
  <si>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</si>
  <si>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</si>
  <si>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</si>
  <si>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</si>
  <si>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</si>
  <si>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</si>
  <si>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</si>
  <si>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</si>
  <si>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</si>
  <si>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</si>
  <si>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</si>
  <si>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</si>
  <si>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</si>
  <si>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</si>
  <si>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</si>
  <si>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</si>
  <si>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</si>
  <si>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</si>
  <si>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</si>
  <si>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</si>
  <si>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</si>
  <si>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</si>
  <si>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</si>
  <si>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</si>
  <si>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</si>
  <si>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</si>
  <si>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</si>
  <si>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</si>
  <si>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</si>
  <si>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</si>
  <si>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</si>
  <si>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</si>
  <si>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</si>
  <si>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</si>
  <si>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</si>
  <si>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</si>
  <si>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</si>
  <si>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</si>
  <si>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</si>
  <si>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</si>
  <si>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</si>
  <si>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</si>
  <si>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</si>
  <si>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</si>
  <si>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</si>
  <si>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</si>
  <si>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</si>
  <si>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</si>
  <si>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</si>
  <si>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</si>
  <si>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</si>
  <si>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</si>
  <si>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</si>
  <si>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</si>
  <si>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</si>
  <si>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</si>
  <si>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</si>
  <si>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</si>
  <si>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</si>
  <si>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</si>
  <si>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</si>
  <si>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</si>
  <si>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</si>
  <si>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</si>
  <si>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</si>
  <si>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</si>
  <si>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</si>
  <si>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</si>
  <si>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</si>
  <si>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</si>
  <si>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</si>
  <si>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</si>
  <si>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</si>
  <si>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</si>
  <si>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</si>
  <si>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</si>
  <si>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</si>
  <si>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</si>
  <si>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</si>
  <si>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</si>
  <si>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</si>
  <si>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</si>
  <si>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</si>
  <si>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</si>
  <si>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</si>
  <si>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</si>
  <si>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</si>
  <si>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</si>
  <si>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</si>
  <si>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</si>
  <si>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</si>
  <si>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</si>
  <si>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</si>
  <si>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</si>
  <si>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</si>
  <si>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</si>
  <si>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</si>
  <si>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</si>
  <si>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</si>
  <si>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</si>
  <si>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</si>
  <si>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</si>
  <si>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</si>
  <si>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</si>
  <si>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</si>
  <si>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</si>
  <si>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</si>
  <si>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</si>
  <si>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</si>
  <si>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</si>
  <si>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</si>
  <si>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</si>
  <si>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</si>
  <si>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</si>
  <si>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</si>
  <si>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</si>
  <si>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</si>
  <si>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</si>
  <si>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</si>
  <si>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</si>
  <si>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</si>
  <si>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</si>
  <si>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</si>
  <si>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</si>
  <si>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</si>
  <si>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</si>
  <si>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</si>
  <si>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</si>
  <si>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</si>
  <si>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</si>
  <si>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</si>
  <si>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</si>
  <si>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</si>
  <si>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</si>
  <si>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</si>
  <si>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</si>
  <si>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</si>
  <si>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</si>
  <si>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</si>
  <si>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</si>
  <si>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</si>
  <si>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</si>
  <si>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</si>
  <si>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</si>
  <si>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</si>
  <si>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</si>
  <si>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</si>
  <si>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</si>
  <si>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</si>
  <si>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</si>
  <si>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</si>
  <si>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</si>
  <si>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</si>
  <si>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</si>
  <si>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</si>
  <si>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</si>
  <si>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</si>
  <si>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</si>
  <si>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</si>
  <si>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</si>
  <si>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</si>
  <si>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</si>
  <si>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</si>
  <si>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</si>
  <si>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</si>
  <si>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</si>
  <si>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</si>
  <si>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</si>
  <si>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</si>
  <si>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</si>
  <si>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</si>
  <si>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</si>
  <si>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</si>
  <si>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</si>
  <si>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</si>
  <si>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</si>
  <si>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</si>
  <si>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</si>
  <si>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</si>
  <si>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</si>
  <si>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</si>
  <si>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</si>
  <si>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</si>
  <si>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</si>
  <si>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</si>
  <si>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</si>
  <si>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</si>
  <si>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</si>
  <si>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</si>
  <si>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</si>
  <si>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</si>
  <si>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</si>
  <si>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</si>
  <si>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</si>
  <si>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</si>
  <si>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</si>
  <si>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</si>
  <si>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</si>
  <si>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</si>
  <si>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</si>
  <si>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</si>
  <si>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</si>
  <si>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</si>
  <si>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</si>
  <si>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</si>
  <si>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</si>
  <si>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</si>
  <si>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</si>
  <si>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</si>
  <si>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</si>
  <si>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</si>
  <si>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</si>
  <si>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</si>
  <si>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</si>
  <si>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</si>
  <si>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</si>
  <si>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</si>
  <si>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</si>
  <si>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</si>
  <si>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</si>
  <si>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</si>
  <si>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</si>
  <si>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</si>
  <si>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</si>
  <si>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</si>
  <si>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</si>
  <si>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</si>
  <si>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</si>
  <si>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</si>
  <si>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</si>
  <si>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</si>
  <si>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</si>
  <si>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</si>
  <si>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</si>
  <si>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</si>
  <si>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</si>
  <si>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</si>
  <si>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</si>
  <si>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</si>
  <si>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</si>
  <si>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</si>
  <si>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</si>
  <si>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</si>
  <si>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</si>
  <si>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</si>
  <si>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</si>
  <si>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</si>
  <si>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</si>
  <si>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</si>
  <si>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</si>
  <si>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</si>
  <si>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</si>
  <si>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</si>
  <si>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</si>
  <si>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</si>
  <si>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</si>
  <si>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</si>
  <si>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</si>
  <si>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</si>
  <si>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</si>
  <si>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</si>
  <si>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</si>
  <si>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</si>
  <si>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</si>
  <si>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</si>
  <si>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</si>
  <si>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</si>
  <si>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</si>
  <si>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</si>
  <si>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</si>
  <si>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</si>
  <si>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</si>
  <si>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</si>
  <si>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</si>
  <si>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</si>
  <si>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</si>
  <si>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</si>
  <si>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</si>
  <si>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</si>
  <si>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</si>
  <si>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</si>
  <si>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</si>
  <si>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</si>
  <si>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</si>
  <si>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</si>
  <si>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</si>
  <si>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</si>
  <si>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</si>
  <si>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</si>
  <si>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</si>
  <si>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</si>
  <si>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</si>
  <si>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</si>
  <si>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</si>
  <si>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</si>
  <si>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</si>
  <si>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</si>
  <si>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</si>
  <si>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</si>
  <si>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</si>
  <si>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</si>
  <si>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</si>
  <si>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</si>
  <si>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</si>
  <si>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</si>
  <si>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</si>
  <si>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</si>
  <si>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</si>
  <si>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</si>
  <si>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</si>
  <si>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</si>
  <si>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</si>
  <si>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</si>
  <si>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</si>
  <si>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</si>
  <si>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</si>
  <si>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</si>
  <si>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</si>
  <si>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</si>
  <si>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</si>
  <si>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</si>
  <si>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</si>
  <si>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</si>
  <si>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</si>
  <si>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</si>
  <si>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</si>
  <si>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</si>
  <si>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</si>
  <si>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</si>
  <si>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</si>
  <si>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</si>
  <si>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</si>
  <si>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</si>
  <si>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</si>
  <si>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</si>
  <si>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</si>
  <si>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</si>
  <si>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</si>
  <si>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</si>
  <si>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</si>
  <si>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</si>
  <si>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</si>
  <si>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</si>
  <si>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</si>
  <si>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</si>
  <si>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</si>
  <si>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</si>
  <si>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</si>
  <si>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</si>
  <si>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</si>
  <si>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</si>
  <si>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</si>
  <si>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</si>
  <si>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</si>
  <si>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</si>
  <si>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</si>
  <si>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</si>
  <si>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</si>
  <si>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</si>
  <si>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</si>
  <si>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</si>
  <si>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</si>
  <si>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</si>
  <si>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</si>
  <si>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</si>
  <si>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</si>
  <si>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</si>
  <si>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</si>
  <si>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</si>
  <si>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</si>
  <si>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</si>
  <si>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</si>
  <si>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</si>
  <si>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</si>
  <si>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</si>
  <si>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</si>
  <si>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</si>
  <si>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</si>
  <si>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</si>
  <si>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</si>
  <si>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</si>
  <si>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</si>
  <si>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</si>
  <si>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</si>
  <si>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</si>
  <si>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</si>
  <si>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</si>
  <si>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</si>
  <si>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</si>
  <si>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</si>
  <si>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</si>
  <si>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</si>
  <si>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</si>
  <si>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</si>
  <si>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</si>
  <si>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</si>
  <si>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</si>
  <si>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</si>
  <si>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</si>
  <si>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</si>
  <si>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</si>
  <si>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</si>
  <si>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</si>
  <si>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</si>
  <si>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</si>
  <si>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</si>
  <si>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</si>
  <si>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</si>
  <si>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</si>
  <si>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</si>
  <si>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</si>
  <si>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</si>
  <si>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</si>
  <si>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</si>
  <si>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</si>
  <si>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</si>
  <si>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</si>
  <si>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</si>
  <si>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</si>
  <si>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</si>
  <si>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</si>
  <si>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</si>
  <si>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</si>
  <si>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</si>
  <si>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</si>
  <si>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</si>
  <si>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</si>
  <si>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</si>
  <si>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</si>
  <si>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</si>
  <si>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</si>
  <si>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</si>
  <si>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</si>
  <si>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</si>
  <si>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</si>
  <si>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</si>
  <si>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</si>
  <si>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</si>
  <si>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</si>
  <si>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</si>
  <si>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</si>
  <si>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</si>
  <si>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</si>
  <si>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</si>
  <si>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</si>
  <si>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</si>
  <si>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</si>
  <si>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</si>
  <si>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</si>
  <si>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</si>
  <si>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</si>
  <si>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</si>
  <si>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</si>
  <si>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</si>
  <si>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</si>
  <si>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</si>
  <si>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</si>
  <si>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</si>
  <si>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</si>
  <si>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</si>
  <si>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</si>
  <si>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</si>
  <si>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</si>
  <si>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</si>
  <si>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</si>
  <si>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</si>
  <si>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</si>
  <si>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</si>
  <si>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</si>
  <si>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</si>
  <si>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</si>
  <si>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</si>
  <si>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</si>
  <si>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</si>
  <si>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</si>
  <si>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</si>
  <si>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</si>
  <si>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</si>
  <si>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</si>
  <si>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</si>
  <si>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</si>
  <si>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</si>
  <si>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</si>
  <si>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</si>
  <si>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</si>
  <si>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</si>
  <si>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</si>
  <si>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</si>
  <si>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</si>
  <si>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</si>
  <si>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</si>
  <si>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</si>
  <si>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</si>
  <si>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</si>
  <si>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</si>
  <si>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</si>
  <si>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</si>
  <si>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</si>
  <si>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</si>
  <si>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</si>
  <si>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</si>
  <si>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</si>
  <si>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</si>
  <si>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</si>
  <si>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</si>
  <si>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</si>
  <si>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</si>
  <si>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</si>
  <si>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</si>
  <si>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</si>
  <si>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</si>
  <si>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</si>
  <si>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</si>
  <si>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</si>
  <si>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</si>
  <si>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</si>
  <si>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</si>
  <si>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</si>
  <si>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</si>
  <si>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</si>
  <si>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</si>
  <si>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</si>
  <si>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</si>
  <si>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</si>
  <si>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</si>
  <si>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</si>
  <si>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</si>
  <si>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</si>
  <si>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</si>
  <si>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</si>
  <si>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</si>
  <si>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</si>
  <si>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</si>
  <si>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</si>
  <si>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</si>
  <si>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</si>
  <si>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</si>
  <si>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</si>
  <si>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</si>
  <si>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</si>
  <si>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</si>
  <si>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</si>
  <si>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</si>
  <si>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</si>
  <si>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</si>
  <si>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</si>
  <si>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</si>
  <si>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</si>
  <si>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</si>
  <si>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</si>
  <si>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</si>
  <si>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</si>
  <si>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</si>
  <si>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</si>
  <si>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</si>
  <si>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</si>
  <si>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</si>
  <si>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</si>
  <si>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</si>
  <si>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</si>
  <si>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</si>
  <si>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</si>
  <si>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</si>
  <si>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</si>
  <si>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</si>
  <si>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</si>
  <si>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</si>
  <si>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</si>
  <si>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</si>
  <si>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</si>
  <si>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</si>
  <si>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</si>
  <si>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</si>
  <si>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</si>
  <si>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</si>
  <si>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</si>
  <si>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</si>
  <si>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</si>
  <si>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</si>
  <si>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</si>
  <si>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</si>
  <si>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</si>
  <si>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</si>
  <si>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</si>
  <si>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</si>
  <si>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</si>
  <si>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</si>
  <si>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</si>
  <si>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</si>
  <si>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</si>
  <si>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</si>
  <si>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</si>
  <si>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</si>
  <si>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</si>
  <si>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</si>
  <si>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</si>
  <si>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</si>
  <si>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</si>
  <si>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</si>
  <si>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</si>
  <si>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</si>
  <si>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</si>
  <si>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</si>
  <si>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</si>
  <si>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</si>
  <si>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</si>
  <si>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</si>
  <si>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</si>
  <si>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</si>
  <si>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</si>
  <si>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</si>
  <si>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</si>
  <si>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</si>
  <si>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</si>
  <si>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</si>
  <si>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</si>
  <si>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</si>
  <si>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</si>
  <si>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</si>
  <si>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</si>
  <si>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</si>
  <si>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</si>
  <si>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</si>
  <si>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</si>
  <si>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</si>
  <si>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</si>
  <si>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</si>
  <si>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</si>
  <si>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</si>
  <si>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</si>
  <si>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</si>
  <si>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</si>
  <si>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</si>
  <si>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</si>
  <si>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</si>
  <si>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</si>
  <si>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</si>
  <si>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</si>
  <si>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</si>
  <si>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</si>
  <si>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</si>
  <si>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</si>
  <si>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</si>
  <si>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</si>
  <si>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</si>
  <si>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</si>
  <si>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</si>
  <si>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</si>
  <si>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</si>
  <si>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</si>
  <si>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</si>
  <si>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</si>
  <si>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</si>
  <si>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</si>
  <si>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</si>
  <si>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</si>
  <si>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</si>
  <si>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</si>
  <si>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</si>
  <si>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</si>
  <si>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</si>
  <si>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</si>
  <si>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</si>
  <si>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</si>
  <si>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</si>
  <si>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</si>
  <si>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</si>
  <si>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</si>
  <si>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</si>
  <si>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</si>
  <si>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</si>
  <si>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</si>
  <si>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</si>
  <si>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</si>
  <si>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</si>
  <si>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</si>
  <si>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</si>
  <si>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</si>
  <si>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</si>
  <si>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</si>
  <si>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</si>
  <si>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</si>
  <si>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</si>
  <si>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</si>
  <si>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</si>
  <si>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</si>
  <si>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</si>
  <si>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</si>
  <si>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</si>
  <si>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</si>
  <si>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</si>
  <si>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</si>
  <si>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</si>
  <si>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</si>
  <si>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</si>
  <si>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</si>
  <si>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</si>
  <si>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</si>
  <si>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</si>
  <si>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</si>
  <si>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</si>
  <si>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</si>
  <si>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</si>
  <si>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</si>
  <si>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</si>
  <si>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</si>
  <si>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</si>
  <si>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</si>
  <si>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</si>
  <si>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</si>
  <si>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</si>
  <si>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</si>
  <si>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</si>
  <si>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</si>
  <si>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</si>
  <si>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</si>
  <si>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</si>
  <si>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</si>
  <si>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</si>
  <si>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</si>
  <si>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</si>
  <si>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</si>
  <si>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</si>
  <si>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</si>
  <si>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</si>
  <si>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</si>
  <si>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</si>
  <si>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</si>
  <si>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</si>
  <si>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</si>
  <si>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</si>
  <si>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</si>
  <si>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</si>
  <si>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</si>
  <si>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</si>
  <si>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</si>
  <si>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</si>
  <si>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</si>
  <si>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</si>
  <si>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</si>
  <si>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</si>
  <si>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</si>
  <si>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</si>
  <si>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</si>
  <si>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</si>
  <si>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</si>
  <si>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</si>
  <si>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</si>
  <si>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</si>
  <si>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</si>
  <si>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</si>
  <si>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</si>
  <si>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</si>
  <si>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</si>
  <si>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</si>
  <si>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</si>
  <si>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</si>
  <si>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</si>
  <si>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</si>
  <si>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</si>
  <si>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</si>
  <si>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</si>
  <si>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</si>
  <si>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</si>
  <si>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</si>
  <si>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</si>
  <si>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</si>
  <si>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</si>
  <si>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</si>
  <si>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</si>
  <si>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</si>
  <si>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</si>
  <si>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</si>
  <si>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</si>
  <si>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</si>
  <si>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</si>
  <si>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</si>
  <si>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</si>
  <si>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</si>
  <si>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</si>
  <si>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</si>
  <si>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</si>
  <si>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</si>
  <si>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</si>
  <si>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</si>
  <si>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</si>
  <si>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</si>
  <si>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</si>
  <si>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</si>
  <si>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</si>
  <si>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</si>
  <si>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</si>
  <si>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</si>
  <si>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</si>
  <si>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</si>
  <si>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</si>
  <si>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</si>
  <si>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</si>
  <si>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</si>
  <si>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</si>
  <si>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</si>
  <si>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</si>
  <si>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</si>
  <si>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</si>
  <si>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</si>
  <si>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</si>
  <si>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</si>
  <si>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</si>
  <si>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</si>
  <si>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</si>
  <si>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</si>
  <si>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</si>
  <si>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</si>
  <si>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</si>
  <si>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</si>
  <si>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</si>
  <si>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</si>
  <si>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</si>
  <si>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</si>
  <si>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</si>
  <si>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</si>
  <si>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</si>
  <si>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</si>
  <si>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</si>
  <si>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</si>
  <si>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</si>
  <si>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</si>
  <si>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</si>
  <si>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</si>
  <si>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</si>
  <si>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</si>
  <si>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</si>
  <si>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</si>
  <si>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</si>
  <si>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</si>
  <si>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</si>
  <si>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</si>
  <si>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</si>
  <si>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</si>
  <si>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</si>
  <si>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</si>
  <si>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</si>
  <si>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</si>
  <si>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</si>
  <si>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</si>
  <si>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</si>
  <si>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</si>
  <si>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</si>
  <si>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</si>
  <si>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</si>
  <si>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</si>
  <si>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</si>
  <si>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</si>
  <si>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</si>
  <si>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</si>
  <si>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</si>
  <si>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</si>
  <si>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</si>
  <si>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</si>
  <si>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</si>
  <si>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</si>
  <si>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</si>
  <si>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</si>
  <si>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</si>
  <si>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</si>
  <si>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</si>
  <si>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</si>
  <si>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</si>
  <si>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</si>
  <si>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</si>
  <si>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</si>
  <si>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</si>
  <si>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</si>
  <si>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</si>
  <si>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</si>
  <si>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</si>
  <si>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</si>
  <si>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</si>
  <si>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</si>
  <si>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</si>
  <si>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</si>
  <si>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</si>
  <si>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</si>
  <si>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</si>
  <si>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</si>
  <si>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</si>
  <si>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</si>
  <si>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</si>
  <si>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</si>
  <si>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</si>
  <si>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</si>
  <si>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</si>
  <si>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</si>
  <si>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</si>
  <si>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</si>
  <si>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</si>
  <si>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</si>
  <si>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</si>
  <si>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</si>
  <si>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</si>
  <si>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</si>
  <si>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</si>
  <si>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</si>
  <si>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</si>
  <si>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</si>
  <si>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</si>
  <si>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</si>
  <si>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</si>
  <si>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</si>
  <si>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</si>
  <si>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</si>
  <si>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</si>
  <si>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</si>
  <si>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</si>
  <si>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</si>
  <si>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</si>
  <si>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</si>
  <si>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</si>
  <si>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</si>
  <si>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</si>
  <si>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</si>
  <si>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</si>
  <si>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</si>
  <si>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</si>
  <si>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</si>
  <si>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</si>
  <si>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</si>
  <si>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</si>
  <si>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</si>
  <si>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</si>
  <si>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</si>
  <si>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</si>
  <si>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</si>
  <si>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</si>
  <si>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</si>
  <si>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</si>
  <si>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</si>
  <si>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</si>
  <si>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</si>
  <si>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</si>
  <si>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</si>
  <si>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</si>
  <si>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</si>
  <si>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</si>
  <si>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</si>
  <si>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</si>
  <si>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</si>
  <si>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</si>
  <si>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</si>
  <si>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</si>
  <si>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</si>
  <si>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</si>
  <si>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</si>
  <si>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</si>
  <si>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</si>
  <si>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</si>
  <si>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</si>
  <si>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</si>
  <si>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</si>
  <si>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</si>
  <si>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</si>
  <si>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</si>
  <si>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</si>
  <si>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</si>
  <si>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</si>
  <si>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</si>
  <si>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</si>
  <si>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</si>
  <si>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</si>
  <si>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</si>
  <si>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</si>
  <si>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</si>
  <si>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</si>
  <si>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</si>
  <si>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</si>
  <si>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</si>
  <si>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</si>
  <si>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</si>
  <si>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</si>
  <si>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</si>
  <si>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</si>
  <si>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</si>
  <si>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</si>
  <si>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</si>
  <si>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</si>
  <si>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</si>
  <si>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</si>
  <si>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</si>
  <si>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</si>
  <si>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</si>
  <si>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</si>
  <si>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</si>
  <si>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</si>
  <si>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</si>
  <si>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</si>
  <si>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</si>
  <si>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</si>
  <si>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</si>
  <si>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</si>
  <si>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</si>
  <si>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</si>
  <si>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</si>
  <si>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</si>
  <si>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</si>
  <si>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</si>
  <si>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</si>
  <si>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</si>
  <si>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</si>
  <si>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</si>
  <si>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</si>
  <si>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</si>
  <si>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</si>
  <si>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</si>
  <si>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</si>
  <si>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</si>
  <si>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</si>
  <si>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</si>
  <si>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</si>
  <si>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</si>
  <si>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</si>
  <si>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</si>
  <si>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</si>
  <si>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</si>
  <si>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</si>
  <si>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</si>
  <si>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</si>
  <si>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</si>
  <si>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</si>
  <si>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</si>
  <si>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</si>
  <si>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</si>
  <si>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</si>
  <si>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</si>
  <si>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</si>
  <si>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</si>
  <si>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</si>
  <si>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</si>
  <si>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</si>
  <si>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</si>
  <si>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</si>
  <si>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</si>
  <si>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</si>
  <si>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</si>
  <si>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</si>
  <si>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</si>
  <si>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</si>
  <si>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</si>
  <si>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</si>
  <si>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</si>
  <si>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</si>
  <si>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</si>
  <si>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</si>
  <si>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</si>
  <si>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</si>
  <si>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</si>
  <si>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</si>
  <si>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</si>
  <si>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</si>
  <si>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</si>
  <si>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</si>
  <si>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</si>
  <si>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</si>
  <si>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</si>
  <si>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</si>
  <si>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</si>
  <si>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</si>
  <si>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</si>
  <si>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</si>
  <si>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</si>
  <si>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</si>
  <si>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</si>
  <si>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</si>
  <si>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</si>
  <si>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</si>
  <si>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</si>
  <si>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</si>
  <si>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</si>
  <si>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</si>
  <si>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</si>
  <si>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</si>
  <si>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</si>
  <si>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</si>
  <si>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</si>
  <si>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</si>
  <si>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</si>
  <si>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</si>
  <si>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</si>
  <si>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</si>
  <si>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</si>
  <si>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</si>
  <si>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</si>
  <si>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</si>
  <si>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</si>
  <si>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</si>
  <si>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</si>
  <si>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</si>
  <si>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</si>
  <si>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</si>
  <si>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</si>
  <si>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</si>
  <si>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</si>
  <si>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</si>
  <si>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</si>
  <si>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</si>
  <si>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</si>
  <si>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</si>
  <si>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</si>
  <si>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</si>
  <si>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</si>
  <si>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</si>
  <si>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</si>
  <si>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</si>
  <si>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</si>
  <si>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</si>
  <si>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</si>
  <si>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</si>
  <si>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</si>
  <si>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</si>
  <si>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</si>
  <si>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</si>
  <si>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</si>
  <si>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</si>
  <si>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</si>
  <si>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</si>
  <si>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</si>
  <si>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</si>
  <si>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</si>
  <si>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</si>
  <si>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</si>
  <si>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</si>
  <si>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</si>
  <si>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</si>
  <si>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</si>
  <si>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</si>
  <si>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</si>
  <si>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</si>
  <si>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</si>
  <si>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</si>
  <si>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</si>
  <si>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</si>
  <si>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</si>
  <si>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</si>
  <si>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</si>
  <si>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</si>
  <si>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</si>
  <si>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</si>
  <si>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</si>
  <si>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</si>
  <si>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</si>
  <si>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</si>
  <si>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</si>
  <si>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</si>
  <si>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</si>
  <si>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</si>
  <si>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</si>
  <si>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</si>
  <si>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</si>
  <si>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</si>
  <si>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</si>
  <si>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</si>
  <si>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</si>
  <si>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</si>
  <si>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</si>
  <si>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</si>
  <si>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</si>
  <si>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</si>
  <si>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</si>
  <si>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</si>
  <si>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</si>
  <si>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</si>
  <si>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</si>
  <si>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</si>
  <si>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</si>
  <si>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</si>
  <si>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</si>
  <si>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</si>
  <si>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</si>
  <si>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</si>
  <si>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</si>
  <si>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</si>
  <si>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</si>
  <si>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</si>
  <si>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</si>
  <si>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</si>
  <si>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</si>
  <si>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</si>
  <si>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</si>
  <si>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</si>
  <si>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</si>
  <si>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</si>
  <si>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</si>
  <si>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</si>
  <si>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</si>
  <si>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</si>
  <si>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</si>
  <si>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</si>
  <si>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</si>
  <si>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</si>
  <si>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</si>
  <si>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</si>
  <si>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</si>
  <si>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</si>
  <si>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</si>
  <si>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</si>
  <si>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</si>
  <si>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</si>
  <si>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</si>
  <si>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</si>
  <si>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</si>
  <si>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</si>
  <si>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</si>
  <si>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</si>
  <si>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</si>
  <si>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</si>
  <si>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</si>
  <si>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</si>
  <si>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</si>
  <si>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</si>
  <si>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</si>
  <si>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</si>
  <si>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</si>
  <si>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</si>
  <si>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</si>
  <si>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</si>
  <si>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</si>
  <si>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</si>
  <si>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</si>
  <si>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</si>
  <si>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</si>
  <si>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</si>
  <si>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</si>
  <si>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</si>
  <si>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</si>
  <si>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</si>
  <si>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</si>
  <si>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</si>
  <si>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</si>
  <si>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</si>
  <si>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</si>
  <si>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</si>
  <si>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</si>
  <si>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</si>
  <si>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</si>
  <si>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</si>
  <si>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</si>
  <si>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</si>
  <si>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</si>
  <si>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</si>
  <si>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</si>
  <si>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</si>
  <si>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</si>
  <si>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</si>
  <si>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</si>
  <si>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</si>
  <si>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</si>
  <si>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</si>
  <si>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</si>
  <si>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</si>
  <si>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</si>
  <si>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</si>
  <si>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</si>
  <si>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</si>
  <si>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</si>
  <si>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</si>
  <si>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</si>
  <si>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</si>
  <si>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</si>
  <si>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</si>
  <si>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</si>
  <si>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</si>
  <si>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</si>
  <si>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</si>
  <si>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</si>
  <si>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</si>
  <si>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</si>
  <si>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</si>
  <si>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</si>
  <si>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</si>
  <si>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</si>
  <si>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</si>
  <si>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</si>
  <si>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</si>
  <si>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</si>
  <si>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</si>
  <si>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</si>
  <si>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</si>
  <si>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</si>
  <si>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</si>
  <si>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</si>
  <si>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</si>
  <si>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</si>
  <si>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</si>
  <si>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</si>
  <si>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</si>
  <si>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</si>
  <si>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</si>
  <si>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</si>
  <si>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</si>
  <si>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</si>
  <si>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</si>
  <si>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</si>
  <si>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</si>
  <si>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</si>
  <si>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</si>
  <si>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</si>
  <si>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</si>
  <si>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</si>
  <si>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</si>
  <si>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</si>
  <si>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</si>
  <si>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</si>
  <si>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</si>
  <si>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</si>
  <si>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</si>
  <si>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</si>
  <si>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</si>
  <si>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</si>
  <si>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</si>
  <si>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</si>
  <si>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</si>
  <si>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</si>
  <si>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</si>
  <si>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</si>
  <si>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</si>
  <si>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</si>
  <si>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</si>
  <si>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</si>
  <si>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</si>
  <si>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</si>
  <si>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</si>
  <si>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</si>
  <si>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</si>
  <si>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</si>
  <si>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</si>
  <si>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</si>
  <si>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</si>
  <si>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</si>
  <si>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</si>
  <si>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</si>
  <si>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</si>
  <si>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</si>
  <si>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</si>
  <si>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</si>
  <si>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</si>
  <si>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</si>
  <si>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</si>
  <si>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</si>
  <si>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</si>
  <si>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</si>
  <si>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</si>
  <si>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</si>
  <si>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</si>
  <si>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</si>
  <si>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</si>
  <si>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</si>
  <si>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</si>
  <si>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</si>
  <si>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</si>
  <si>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</si>
  <si>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</si>
  <si>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</si>
  <si>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</si>
  <si>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</si>
  <si>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</si>
  <si>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</si>
  <si>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</si>
  <si>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</si>
  <si>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</si>
  <si>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</si>
  <si>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</si>
  <si>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</si>
  <si>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</si>
  <si>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</si>
  <si>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</si>
  <si>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</si>
  <si>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</si>
  <si>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</si>
  <si>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</si>
  <si>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</si>
  <si>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</si>
  <si>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</si>
  <si>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</si>
  <si>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</si>
  <si>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</si>
  <si>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</si>
  <si>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</si>
  <si>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</si>
  <si>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</si>
  <si>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</si>
  <si>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</si>
  <si>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</si>
  <si>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</si>
  <si>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</si>
  <si>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</si>
  <si>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</si>
  <si>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</si>
  <si>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</si>
  <si>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</si>
  <si>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</si>
  <si>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</si>
  <si>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</si>
  <si>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</si>
  <si>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</si>
  <si>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</si>
  <si>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</si>
  <si>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</si>
  <si>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</si>
  <si>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</si>
  <si>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</si>
  <si>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</si>
  <si>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</si>
  <si>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</si>
  <si>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</si>
  <si>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</si>
  <si>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</si>
  <si>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</si>
  <si>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</si>
  <si>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</si>
  <si>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</si>
  <si>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</si>
  <si>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</si>
  <si>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</si>
  <si>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</si>
  <si>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</si>
  <si>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</si>
  <si>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</si>
  <si>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</si>
  <si>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</si>
  <si>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</si>
  <si>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</si>
  <si>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</si>
  <si>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</si>
  <si>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</si>
  <si>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</si>
  <si>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</si>
  <si>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</si>
  <si>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</si>
  <si>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</si>
  <si>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</si>
  <si>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</si>
  <si>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</si>
  <si>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</si>
  <si>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</si>
  <si>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</si>
  <si>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</si>
  <si>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</si>
  <si>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</si>
  <si>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</si>
  <si>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</si>
  <si>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</si>
  <si>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</si>
  <si>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</si>
  <si>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</si>
  <si>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</si>
  <si>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</si>
  <si>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</si>
  <si>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</si>
  <si>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</si>
  <si>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</si>
  <si>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</si>
  <si>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</si>
  <si>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</si>
  <si>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</si>
  <si>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</si>
  <si>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</si>
  <si>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</si>
  <si>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</si>
  <si>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</si>
  <si>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</si>
  <si>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</si>
  <si>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</si>
  <si>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</si>
  <si>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</si>
  <si>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</si>
  <si>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</si>
  <si>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</si>
  <si>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</si>
  <si>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</si>
  <si>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</si>
  <si>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</si>
  <si>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</si>
  <si>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</si>
  <si>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</si>
  <si>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</si>
  <si>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</si>
  <si>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</si>
  <si>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</si>
  <si>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</si>
  <si>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</si>
  <si>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</si>
  <si>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</si>
  <si>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</si>
  <si>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</si>
  <si>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</si>
  <si>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</si>
  <si>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</si>
  <si>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</si>
  <si>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</si>
  <si>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</si>
  <si>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</si>
  <si>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</si>
  <si>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</si>
  <si>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</si>
  <si>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</si>
  <si>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</si>
  <si>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</si>
  <si>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</si>
  <si>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</si>
  <si>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</si>
  <si>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</si>
  <si>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</si>
  <si>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</si>
  <si>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</si>
  <si>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</si>
  <si>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</si>
  <si>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</si>
  <si>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</si>
  <si>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</si>
  <si>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</si>
  <si>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</si>
  <si>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</si>
  <si>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</si>
  <si>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</si>
  <si>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</si>
  <si>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</si>
  <si>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</si>
  <si>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</si>
  <si>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</si>
  <si>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</si>
  <si>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</si>
  <si>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</si>
  <si>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</si>
  <si>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</si>
  <si>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</si>
  <si>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</si>
  <si>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</si>
  <si>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</si>
  <si>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</si>
  <si>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</si>
  <si>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</si>
  <si>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</si>
  <si>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</si>
  <si>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</si>
  <si>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</si>
  <si>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</si>
  <si>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</si>
  <si>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</si>
  <si>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</si>
  <si>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</si>
  <si>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</si>
  <si>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</si>
  <si>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</si>
  <si>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</si>
  <si>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</si>
  <si>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</si>
  <si>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</si>
  <si>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</si>
  <si>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</si>
  <si>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</si>
  <si>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</si>
  <si>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</si>
  <si>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</si>
  <si>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</si>
  <si>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</si>
  <si>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</si>
  <si>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</si>
  <si>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</si>
  <si>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</si>
  <si>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</si>
  <si>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</si>
  <si>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</si>
  <si>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</si>
  <si>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</si>
  <si>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</si>
  <si>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</si>
  <si>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</si>
  <si>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</si>
  <si>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</si>
  <si>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</si>
  <si>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</si>
  <si>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</si>
  <si>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</si>
  <si>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</si>
  <si>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</si>
  <si>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</si>
  <si>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</si>
  <si>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</si>
  <si>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</si>
  <si>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</si>
  <si>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</si>
  <si>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</si>
  <si>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</si>
  <si>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</si>
  <si>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</si>
  <si>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</si>
  <si>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</si>
  <si>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</si>
  <si>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</si>
  <si>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</si>
  <si>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</si>
  <si>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</si>
  <si>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</si>
  <si>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</si>
  <si>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</si>
  <si>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</si>
  <si>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</si>
  <si>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</si>
  <si>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</si>
  <si>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</si>
  <si>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</si>
  <si>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</si>
  <si>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</si>
  <si>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</si>
  <si>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</si>
  <si>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</si>
  <si>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</si>
  <si>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</si>
  <si>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</si>
  <si>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</si>
  <si>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</si>
  <si>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</si>
  <si>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</si>
  <si>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</si>
  <si>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</si>
  <si>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</si>
  <si>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</si>
  <si>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</si>
  <si>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</si>
  <si>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</si>
  <si>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</si>
  <si>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</si>
  <si>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</si>
  <si>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</si>
  <si>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</si>
  <si>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</si>
  <si>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</si>
  <si>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</si>
  <si>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</si>
  <si>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</si>
  <si>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</si>
  <si>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</si>
  <si>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</si>
  <si>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</si>
  <si>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</si>
  <si>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</si>
  <si>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</si>
  <si>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</si>
  <si>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</si>
  <si>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</si>
  <si>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</si>
  <si>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</si>
  <si>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</si>
  <si>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</si>
  <si>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</si>
  <si>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</si>
  <si>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</si>
  <si>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</si>
  <si>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</si>
  <si>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</si>
  <si>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</si>
  <si>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</si>
  <si>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</si>
  <si>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</si>
  <si>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</si>
  <si>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</si>
  <si>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</si>
  <si>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</si>
  <si>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</si>
  <si>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</si>
  <si>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</si>
  <si>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</si>
  <si>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</si>
  <si>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</si>
  <si>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</si>
  <si>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</si>
  <si>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</si>
  <si>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</si>
  <si>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</si>
  <si>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</si>
  <si>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</si>
  <si>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</si>
  <si>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</si>
  <si>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</si>
  <si>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</si>
  <si>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</si>
  <si>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</si>
  <si>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</si>
  <si>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</si>
  <si>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</si>
  <si>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</si>
  <si>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</si>
  <si>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</si>
  <si>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</si>
  <si>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</si>
  <si>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</si>
  <si>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</si>
  <si>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</si>
  <si>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</si>
  <si>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</si>
  <si>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</si>
  <si>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</si>
  <si>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</si>
  <si>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</si>
  <si>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</si>
  <si>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</si>
  <si>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</si>
  <si>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</si>
  <si>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</si>
  <si>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</si>
  <si>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</si>
  <si>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</si>
  <si>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</si>
  <si>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</si>
  <si>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</si>
  <si>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</si>
  <si>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</si>
  <si>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</si>
  <si>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</si>
  <si>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</si>
  <si>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</si>
  <si>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</si>
  <si>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</si>
  <si>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</si>
  <si>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</si>
  <si>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</si>
  <si>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</si>
  <si>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</si>
  <si>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</si>
  <si>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</si>
  <si>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</si>
  <si>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</si>
  <si>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</si>
  <si>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</si>
  <si>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</si>
  <si>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</si>
  <si>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</si>
  <si>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</si>
  <si>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</si>
  <si>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</si>
  <si>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</si>
  <si>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</si>
  <si>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</si>
  <si>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</si>
  <si>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</si>
  <si>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</si>
  <si>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</si>
  <si>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</si>
  <si>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</si>
  <si>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</si>
  <si>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</si>
  <si>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</si>
  <si>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</si>
  <si>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</si>
  <si>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</si>
  <si>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</si>
  <si>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</si>
  <si>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</si>
  <si>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</si>
  <si>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</si>
  <si>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</si>
  <si>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</si>
  <si>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</si>
  <si>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</si>
  <si>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</si>
  <si>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</si>
  <si>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</si>
  <si>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</si>
  <si>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</si>
  <si>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</si>
  <si>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</si>
  <si>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</si>
  <si>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</si>
  <si>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</si>
  <si>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</si>
  <si>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</si>
  <si>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</si>
  <si>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</si>
  <si>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</si>
  <si>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</si>
  <si>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</si>
  <si>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</si>
  <si>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</si>
  <si>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</si>
  <si>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</si>
  <si>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</si>
  <si>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</si>
  <si>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</si>
  <si>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</si>
  <si>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</si>
  <si>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</si>
  <si>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</si>
  <si>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</si>
  <si>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</si>
  <si>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</si>
  <si>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</si>
  <si>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</si>
  <si>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</si>
  <si>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</si>
  <si>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</si>
  <si>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</si>
  <si>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</si>
  <si>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</si>
  <si>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</si>
  <si>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</si>
  <si>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</si>
  <si>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</si>
  <si>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</si>
  <si>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</si>
  <si>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</si>
  <si>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</si>
  <si>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</si>
  <si>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</si>
  <si>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</si>
  <si>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</si>
  <si>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</si>
  <si>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</si>
  <si>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</si>
  <si>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</si>
  <si>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</si>
  <si>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</si>
  <si>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</si>
  <si>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</si>
  <si>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</si>
  <si>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</si>
  <si>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</si>
  <si>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</si>
  <si>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</si>
  <si>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</si>
  <si>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</si>
  <si>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</si>
  <si>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</si>
  <si>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</si>
  <si>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</si>
  <si>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</si>
  <si>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</si>
  <si>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</si>
  <si>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</si>
  <si>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</si>
  <si>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</si>
  <si>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</si>
  <si>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</si>
  <si>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</si>
  <si>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</si>
  <si>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</si>
  <si>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</si>
  <si>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</si>
  <si>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</si>
  <si>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</si>
  <si>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</si>
  <si>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</si>
  <si>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</si>
  <si>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</si>
  <si>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</si>
  <si>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</si>
  <si>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</si>
  <si>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</si>
  <si>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</si>
  <si>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</si>
  <si>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</si>
  <si>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</si>
  <si>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</si>
  <si>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</si>
  <si>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</si>
  <si>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</si>
  <si>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</si>
  <si>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</si>
  <si>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</si>
  <si>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</si>
  <si>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</si>
  <si>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</si>
  <si>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</si>
  <si>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</si>
  <si>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</si>
  <si>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</si>
  <si>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</si>
  <si>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</si>
  <si>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</si>
  <si>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</si>
  <si>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</si>
  <si>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</si>
  <si>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</si>
  <si>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</si>
  <si>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</si>
  <si>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</si>
  <si>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</si>
  <si>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</si>
  <si>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</si>
  <si>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</si>
  <si>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</si>
  <si>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</si>
  <si>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</si>
  <si>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</si>
  <si>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</si>
  <si>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</si>
  <si>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</si>
  <si>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</si>
  <si>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</si>
  <si>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</si>
  <si>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</si>
  <si>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</si>
  <si>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</si>
  <si>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</si>
  <si>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</si>
  <si>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</si>
  <si>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</si>
  <si>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</si>
  <si>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</si>
  <si>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</si>
  <si>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</si>
  <si>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</si>
  <si>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</si>
  <si>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</si>
  <si>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</si>
  <si>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</si>
  <si>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</si>
  <si>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</si>
  <si>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</si>
  <si>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</si>
  <si>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</si>
  <si>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</si>
  <si>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</si>
  <si>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</si>
  <si>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</si>
  <si>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</si>
  <si>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</si>
  <si>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</si>
  <si>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</si>
  <si>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</si>
  <si>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</si>
  <si>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</si>
  <si>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</si>
  <si>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</si>
  <si>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</si>
  <si>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</si>
  <si>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</si>
  <si>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</si>
  <si>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</si>
  <si>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</si>
  <si>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</si>
  <si>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</si>
  <si>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</si>
  <si>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</si>
  <si>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</si>
  <si>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</si>
  <si>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</si>
  <si>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</si>
  <si>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</si>
  <si>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</si>
  <si>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</si>
  <si>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</si>
  <si>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</si>
  <si>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</si>
  <si>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</si>
  <si>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</si>
  <si>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</si>
  <si>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</si>
  <si>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</si>
  <si>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</si>
  <si>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</si>
  <si>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</si>
  <si>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</si>
  <si>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</si>
  <si>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</si>
  <si>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</si>
  <si>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</si>
  <si>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</si>
  <si>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</si>
  <si>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</si>
  <si>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</si>
  <si>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</si>
  <si>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</si>
  <si>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</si>
  <si>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</si>
  <si>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</si>
  <si>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</si>
  <si>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</si>
  <si>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</si>
  <si>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</si>
  <si>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</si>
  <si>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</si>
  <si>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</si>
  <si>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</si>
  <si>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</si>
  <si>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</si>
  <si>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</si>
  <si>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</si>
  <si>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</si>
  <si>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</si>
  <si>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</si>
  <si>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</si>
  <si>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</si>
  <si>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</si>
  <si>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</si>
  <si>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</si>
  <si>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</si>
  <si>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</si>
  <si>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</si>
  <si>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</si>
  <si>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</si>
  <si>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</si>
  <si>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</si>
  <si>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</si>
  <si>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</si>
  <si>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</si>
  <si>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</si>
  <si>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</si>
  <si>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</si>
  <si>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</si>
  <si>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</si>
  <si>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</si>
  <si>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</si>
  <si>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</si>
  <si>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</si>
  <si>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</si>
  <si>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</si>
  <si>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</si>
  <si>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</si>
  <si>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</si>
  <si>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</si>
  <si>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</si>
  <si>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</si>
  <si>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</si>
  <si>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</si>
  <si>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</si>
  <si>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</si>
  <si>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</si>
  <si>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</si>
  <si>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</si>
  <si>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</si>
  <si>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</si>
  <si>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</si>
  <si>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</si>
  <si>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</si>
  <si>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</si>
  <si>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</si>
  <si>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</si>
  <si>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</si>
  <si>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</si>
  <si>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</si>
  <si>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</si>
  <si>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</si>
  <si>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</si>
  <si>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</si>
  <si>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</si>
  <si>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</si>
  <si>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</si>
  <si>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</si>
  <si>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</si>
  <si>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</si>
  <si>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</si>
  <si>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</si>
  <si>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</si>
  <si>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</si>
  <si>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</si>
  <si>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</si>
  <si>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</si>
  <si>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</si>
  <si>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</si>
  <si>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</si>
  <si>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</si>
  <si>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</si>
  <si>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</si>
  <si>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</si>
  <si>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</si>
  <si>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</si>
  <si>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</si>
  <si>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</si>
  <si>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</si>
  <si>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</si>
  <si>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</si>
  <si>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</si>
  <si>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</si>
  <si>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</si>
  <si>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</si>
  <si>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</si>
  <si>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</si>
  <si>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</si>
  <si>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</si>
  <si>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</si>
  <si>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</si>
  <si>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</si>
  <si>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</si>
  <si>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</si>
  <si>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</si>
  <si>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</si>
  <si>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</si>
  <si>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</si>
  <si>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</si>
  <si>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</si>
  <si>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</si>
  <si>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</si>
  <si>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</si>
  <si>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</si>
  <si>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</si>
  <si>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</si>
  <si>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</si>
  <si>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</si>
  <si>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</si>
  <si>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</si>
  <si>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</si>
  <si>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</si>
  <si>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</si>
  <si>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</si>
  <si>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</si>
  <si>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</si>
  <si>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</si>
  <si>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</si>
  <si>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</si>
  <si>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</si>
  <si>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</si>
  <si>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</si>
  <si>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</si>
  <si>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</si>
  <si>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</si>
  <si>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</si>
  <si>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</si>
  <si>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</si>
  <si>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</si>
  <si>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</si>
  <si>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</si>
  <si>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</si>
  <si>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</si>
  <si>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</si>
  <si>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</si>
  <si>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</si>
  <si>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</si>
  <si>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</si>
  <si>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</si>
  <si>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</si>
  <si>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</si>
  <si>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</si>
  <si>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</si>
  <si>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</si>
  <si>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</si>
  <si>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</si>
  <si>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</si>
  <si>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</si>
  <si>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</si>
  <si>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</si>
  <si>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</si>
  <si>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</si>
  <si>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</si>
  <si>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</si>
  <si>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</si>
  <si>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</si>
  <si>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</si>
  <si>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</si>
  <si>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</si>
  <si>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</si>
  <si>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</si>
  <si>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</si>
  <si>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</si>
  <si>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</si>
  <si>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</si>
  <si>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</si>
  <si>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</si>
  <si>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</si>
  <si>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</si>
  <si>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</si>
  <si>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</si>
  <si>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</si>
  <si>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</si>
  <si>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</si>
  <si>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</si>
  <si>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</si>
  <si>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</si>
  <si>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</si>
  <si>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</si>
  <si>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</si>
  <si>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</si>
  <si>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</si>
  <si>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</si>
  <si>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</si>
  <si>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</si>
  <si>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</si>
  <si>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</si>
  <si>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</si>
  <si>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</si>
  <si>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</si>
  <si>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</si>
  <si>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</si>
  <si>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</si>
  <si>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</si>
  <si>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</si>
  <si>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</si>
  <si>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</si>
  <si>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</si>
  <si>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</si>
  <si>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</si>
  <si>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</si>
  <si>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</si>
  <si>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</si>
  <si>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</si>
  <si>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</si>
  <si>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</si>
  <si>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</si>
  <si>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</si>
  <si>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</si>
  <si>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</si>
  <si>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</si>
  <si>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</si>
  <si>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</si>
  <si>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</si>
  <si>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</si>
  <si>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</si>
  <si>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</si>
  <si>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</si>
  <si>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</si>
  <si>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</si>
  <si>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</si>
  <si>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</si>
  <si>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</si>
  <si>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</si>
  <si>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</si>
  <si>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</si>
  <si>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</si>
  <si>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</si>
  <si>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</si>
  <si>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</si>
  <si>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</si>
  <si>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</si>
  <si>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</si>
  <si>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</si>
  <si>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</si>
  <si>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</si>
  <si>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</si>
  <si>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</si>
  <si>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</si>
  <si>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</si>
  <si>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</si>
  <si>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</si>
  <si>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</si>
  <si>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</si>
  <si>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</si>
  <si>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</si>
  <si>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</si>
  <si>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</si>
  <si>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</si>
  <si>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</si>
  <si>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</si>
  <si>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</si>
  <si>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</si>
  <si>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</si>
  <si>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</si>
  <si>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</si>
  <si>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</si>
  <si>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</si>
  <si>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</si>
  <si>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</si>
  <si>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</si>
  <si>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</si>
  <si>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</si>
  <si>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</si>
  <si>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</si>
  <si>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</si>
  <si>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</si>
  <si>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</si>
  <si>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</si>
  <si>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</si>
  <si>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</si>
  <si>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</si>
  <si>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</si>
  <si>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</si>
  <si>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</si>
  <si>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</si>
  <si>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</si>
  <si>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</si>
  <si>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</si>
  <si>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</si>
  <si>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</si>
  <si>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</si>
  <si>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</si>
  <si>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</si>
  <si>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</si>
  <si>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</si>
  <si>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</si>
  <si>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</si>
  <si>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</si>
  <si>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</si>
  <si>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</si>
  <si>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</si>
  <si>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</si>
  <si>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</si>
  <si>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</si>
  <si>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</si>
  <si>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</si>
  <si>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</si>
  <si>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</si>
  <si>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</si>
  <si>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</si>
  <si>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</si>
  <si>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</si>
  <si>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</si>
  <si>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</si>
  <si>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</si>
  <si>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</si>
  <si>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</si>
  <si>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</si>
  <si>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</si>
  <si>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</si>
  <si>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</si>
  <si>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</si>
  <si>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</si>
  <si>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</si>
  <si>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</si>
  <si>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</si>
  <si>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</si>
  <si>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</si>
  <si>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</si>
  <si>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</si>
  <si>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</si>
  <si>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</si>
  <si>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</si>
  <si>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</si>
  <si>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</si>
  <si>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</si>
  <si>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</si>
  <si>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</si>
  <si>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</si>
  <si>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</si>
  <si>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</si>
  <si>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</si>
  <si>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</si>
  <si>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</si>
  <si>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</si>
  <si>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</si>
  <si>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</si>
  <si>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</si>
  <si>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</si>
  <si>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</si>
  <si>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</si>
  <si>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</si>
  <si>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</si>
  <si>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</si>
  <si>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</si>
  <si>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</si>
  <si>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</si>
  <si>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</si>
  <si>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</si>
  <si>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</si>
  <si>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</si>
  <si>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</si>
  <si>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</si>
  <si>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</si>
  <si>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</si>
  <si>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</si>
  <si>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</si>
  <si>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</si>
  <si>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</si>
  <si>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</si>
  <si>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</si>
  <si>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</si>
  <si>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</si>
  <si>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</si>
  <si>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</si>
  <si>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</si>
  <si>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</si>
  <si>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</si>
  <si>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</si>
  <si>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</si>
  <si>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</si>
  <si>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</si>
  <si>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</si>
  <si>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</si>
  <si>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</si>
  <si>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</si>
  <si>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</si>
  <si>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</si>
  <si>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</si>
  <si>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</si>
  <si>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</si>
  <si>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</si>
  <si>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</si>
  <si>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</si>
  <si>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</si>
  <si>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</si>
  <si>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</si>
  <si>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</si>
  <si>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</si>
  <si>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</si>
  <si>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</si>
  <si>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</si>
  <si>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</si>
  <si>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</si>
  <si>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</si>
  <si>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</si>
  <si>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</si>
  <si>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</si>
  <si>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</si>
  <si>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</si>
  <si>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</si>
  <si>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</si>
  <si>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</si>
  <si>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</si>
  <si>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</si>
  <si>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</si>
  <si>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</si>
  <si>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</si>
  <si>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</si>
  <si>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</si>
  <si>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</si>
  <si>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</si>
  <si>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</si>
  <si>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</si>
  <si>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</si>
  <si>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</si>
  <si>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</si>
  <si>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</si>
  <si>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</si>
  <si>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</si>
  <si>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</si>
  <si>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</si>
  <si>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</si>
  <si>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</si>
  <si>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</si>
  <si>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</si>
  <si>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</si>
  <si>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</si>
  <si>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</si>
  <si>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</si>
  <si>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</si>
  <si>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</si>
  <si>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</si>
  <si>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</si>
  <si>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</si>
  <si>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</si>
  <si>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</si>
  <si>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</si>
  <si>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</si>
  <si>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</si>
  <si>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</si>
  <si>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</si>
  <si>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</si>
  <si>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</si>
  <si>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</si>
  <si>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</si>
  <si>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</si>
  <si>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</si>
  <si>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</si>
  <si>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</si>
  <si>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</si>
  <si>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</si>
  <si>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</si>
  <si>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</si>
  <si>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</si>
  <si>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</si>
  <si>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</si>
  <si>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</si>
  <si>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</si>
  <si>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</si>
  <si>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</si>
  <si>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</si>
  <si>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</si>
  <si>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</si>
  <si>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</si>
  <si>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</si>
  <si>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</si>
  <si>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</si>
  <si>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</si>
  <si>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</si>
  <si>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</si>
  <si>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</si>
  <si>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</si>
  <si>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</si>
  <si>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</si>
  <si>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</si>
  <si>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</si>
  <si>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</si>
  <si>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</si>
  <si>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</si>
  <si>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</si>
  <si>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</si>
  <si>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</si>
  <si>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</si>
  <si>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</si>
  <si>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</si>
  <si>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</si>
  <si>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</si>
  <si>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</si>
  <si>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</si>
  <si>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</si>
  <si>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</si>
  <si>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</si>
  <si>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</si>
  <si>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</si>
  <si>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</si>
  <si>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</si>
  <si>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</si>
  <si>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</si>
  <si>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</si>
  <si>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</si>
  <si>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</si>
  <si>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</si>
  <si>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</si>
  <si>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</si>
  <si>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</si>
  <si>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</si>
  <si>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</si>
  <si>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</si>
  <si>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</si>
  <si>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</si>
  <si>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</si>
  <si>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</si>
  <si>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</si>
  <si>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</si>
  <si>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</si>
  <si>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</si>
  <si>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</si>
  <si>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</si>
  <si>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</si>
  <si>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</si>
  <si>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</si>
  <si>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</si>
  <si>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</si>
  <si>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</si>
  <si>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</si>
  <si>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</si>
  <si>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</si>
  <si>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</si>
  <si>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</si>
  <si>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</si>
  <si>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</si>
  <si>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</si>
  <si>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</si>
  <si>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</si>
  <si>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</si>
  <si>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</si>
  <si>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</si>
  <si>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</si>
  <si>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</si>
  <si>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</si>
  <si>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</si>
  <si>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</si>
  <si>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</si>
  <si>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</si>
  <si>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</si>
  <si>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</si>
  <si>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</si>
  <si>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</si>
  <si>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</si>
  <si>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</si>
  <si>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</si>
  <si>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</si>
  <si>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</si>
  <si>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</si>
  <si>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</si>
  <si>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</si>
  <si>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</si>
  <si>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</si>
  <si>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</si>
  <si>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</si>
  <si>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</si>
  <si>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</si>
  <si>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</si>
  <si>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</si>
  <si>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</si>
  <si>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</si>
  <si>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</si>
  <si>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</si>
  <si>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</si>
  <si>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</si>
  <si>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</si>
  <si>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</si>
  <si>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</si>
  <si>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</si>
  <si>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</si>
  <si>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</si>
  <si>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</si>
  <si>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</si>
  <si>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</si>
  <si>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</si>
  <si>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</si>
  <si>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</si>
  <si>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</si>
  <si>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</si>
  <si>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</si>
  <si>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</si>
  <si>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</si>
  <si>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</si>
  <si>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</si>
  <si>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</si>
  <si>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</si>
  <si>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</si>
  <si>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</si>
  <si>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</si>
  <si>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</si>
  <si>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</si>
  <si>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</si>
  <si>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</si>
  <si>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</si>
  <si>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</si>
  <si>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</si>
  <si>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</si>
  <si>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</si>
  <si>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</si>
  <si>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</si>
  <si>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</si>
  <si>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</si>
  <si>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</si>
  <si>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</si>
  <si>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</si>
  <si>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</si>
  <si>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</si>
  <si>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</si>
  <si>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</si>
  <si>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</si>
  <si>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</si>
  <si>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</si>
  <si>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</si>
  <si>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</si>
  <si>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</si>
  <si>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</si>
  <si>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</si>
  <si>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</si>
  <si>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</si>
  <si>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</si>
  <si>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</si>
  <si>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</si>
  <si>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</si>
  <si>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</si>
  <si>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</si>
  <si>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</si>
  <si>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</si>
  <si>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</si>
  <si>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</si>
  <si>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</si>
  <si>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</si>
  <si>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</si>
  <si>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</si>
  <si>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</si>
  <si>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</si>
  <si>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</si>
  <si>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</si>
  <si>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</si>
  <si>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</si>
  <si>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</si>
  <si>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</si>
  <si>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</si>
  <si>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</si>
  <si>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</si>
  <si>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</si>
  <si>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</si>
  <si>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</si>
  <si>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</si>
  <si>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</si>
  <si>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</si>
  <si>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</si>
  <si>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</si>
  <si>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</si>
  <si>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</si>
  <si>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</si>
  <si>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</si>
  <si>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</si>
  <si>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</si>
  <si>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</si>
  <si>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</si>
  <si>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</si>
  <si>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</si>
  <si>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</si>
  <si>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</si>
  <si>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</si>
  <si>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</si>
  <si>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</si>
  <si>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</si>
  <si>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</si>
  <si>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</si>
  <si>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</si>
  <si>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</si>
  <si>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</si>
  <si>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</si>
  <si>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</si>
  <si>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</si>
  <si>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</si>
  <si>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</si>
  <si>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</si>
  <si>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</si>
  <si>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</si>
  <si>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</si>
  <si>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</si>
  <si>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</si>
  <si>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</si>
  <si>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</si>
  <si>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</si>
  <si>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</si>
  <si>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</si>
  <si>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</si>
  <si>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</si>
  <si>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</si>
  <si>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</si>
  <si>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</si>
  <si>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</si>
  <si>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</si>
  <si>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</si>
  <si>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</si>
  <si>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</si>
  <si>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</si>
  <si>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</si>
  <si>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</si>
  <si>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</si>
  <si>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</si>
  <si>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</si>
  <si>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</si>
  <si>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</si>
  <si>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</si>
  <si>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</si>
  <si>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</si>
  <si>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</si>
  <si>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</si>
  <si>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</si>
  <si>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</si>
  <si>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</si>
  <si>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</si>
  <si>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</si>
  <si>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</si>
  <si>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</si>
  <si>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</si>
  <si>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</si>
  <si>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</si>
  <si>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</si>
  <si>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</si>
  <si>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</si>
  <si>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</si>
  <si>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</si>
  <si>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</si>
  <si>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</si>
  <si>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</si>
  <si>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</si>
  <si>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</si>
  <si>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</si>
  <si>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</si>
  <si>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</si>
  <si>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</si>
  <si>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</si>
  <si>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</si>
  <si>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</si>
  <si>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</si>
  <si>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</si>
  <si>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</si>
  <si>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</si>
  <si>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</si>
  <si>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</si>
  <si>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</si>
  <si>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</si>
  <si>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</si>
  <si>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</si>
  <si>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</si>
  <si>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</si>
  <si>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</si>
  <si>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</si>
  <si>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</si>
  <si>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</si>
  <si>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</si>
  <si>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</si>
  <si>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</si>
  <si>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</si>
  <si>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</si>
  <si>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</si>
  <si>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</si>
  <si>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</si>
  <si>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</si>
  <si>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</si>
  <si>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</si>
  <si>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</si>
  <si>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</si>
  <si>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</si>
  <si>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</si>
  <si>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</si>
  <si>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</si>
  <si>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</si>
  <si>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</si>
  <si>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</si>
  <si>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</si>
  <si>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</si>
  <si>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</si>
  <si>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</si>
  <si>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</si>
  <si>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</si>
  <si>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</si>
  <si>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</si>
  <si>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</si>
  <si>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</si>
  <si>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</si>
  <si>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</si>
  <si>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</si>
  <si>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</si>
  <si>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</si>
  <si>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</si>
  <si>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</si>
  <si>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</si>
  <si>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</si>
  <si>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</si>
  <si>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</si>
  <si>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</si>
  <si>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</si>
  <si>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</si>
  <si>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</si>
  <si>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</si>
  <si>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</si>
  <si>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</si>
  <si>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</si>
  <si>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</si>
  <si>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</si>
  <si>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</si>
  <si>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</si>
  <si>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</si>
  <si>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</si>
  <si>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</si>
  <si>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</si>
  <si>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</si>
  <si>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</si>
  <si>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</si>
  <si>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</si>
  <si>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</si>
  <si>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</si>
  <si>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</si>
  <si>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</si>
  <si>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</si>
  <si>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</si>
  <si>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</si>
  <si>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</si>
  <si>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</si>
  <si>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</si>
  <si>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</si>
  <si>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</si>
  <si>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</si>
  <si>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</si>
  <si>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</si>
  <si>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</si>
  <si>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</si>
  <si>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</si>
  <si>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</si>
  <si>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</si>
  <si>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</si>
  <si>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</si>
  <si>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</si>
  <si>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</si>
  <si>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</si>
  <si>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</si>
  <si>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</si>
  <si>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</si>
  <si>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</si>
  <si>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</si>
  <si>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</si>
  <si>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</si>
  <si>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</si>
  <si>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</si>
  <si>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</si>
  <si>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</si>
  <si>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</si>
  <si>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</si>
  <si>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</si>
  <si>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</si>
  <si>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</si>
  <si>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</si>
  <si>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</si>
  <si>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</si>
  <si>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</si>
  <si>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</si>
  <si>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</si>
  <si>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</si>
  <si>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</si>
  <si>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</si>
  <si>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</si>
  <si>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</si>
  <si>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</si>
  <si>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</si>
  <si>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</si>
  <si>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</si>
  <si>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</si>
  <si>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</si>
  <si>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</si>
  <si>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</si>
  <si>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</si>
  <si>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</si>
  <si>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</si>
  <si>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</si>
  <si>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</si>
  <si>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</si>
  <si>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</si>
  <si>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</si>
  <si>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</si>
  <si>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</si>
  <si>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</si>
  <si>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</si>
  <si>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</si>
  <si>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</si>
  <si>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</si>
  <si>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</si>
  <si>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</si>
  <si>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</si>
  <si>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</si>
  <si>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</si>
  <si>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</si>
  <si>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</si>
  <si>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</si>
  <si>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</si>
  <si>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</si>
  <si>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</si>
  <si>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</si>
  <si>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</si>
  <si>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</si>
  <si>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</si>
  <si>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</si>
  <si>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</si>
  <si>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</si>
  <si>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</si>
  <si>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</si>
  <si>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</si>
  <si>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</si>
  <si>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</si>
  <si>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</si>
  <si>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</si>
  <si>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</si>
  <si>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</si>
  <si>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</si>
  <si>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</si>
  <si>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</si>
  <si>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</si>
  <si>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</si>
  <si>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</si>
  <si>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</si>
  <si>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</si>
  <si>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</si>
  <si>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</si>
  <si>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</si>
  <si>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</si>
  <si>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</si>
  <si>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</si>
  <si>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</si>
  <si>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</si>
  <si>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</si>
  <si>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</si>
  <si>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</si>
  <si>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</si>
  <si>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</si>
  <si>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</si>
  <si>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</si>
  <si>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</si>
  <si>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</si>
  <si>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</si>
  <si>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</si>
  <si>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</si>
  <si>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</si>
  <si>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</si>
  <si>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</si>
  <si>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</si>
  <si>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</si>
  <si>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</si>
  <si>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</si>
  <si>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</si>
  <si>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</si>
  <si>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</si>
  <si>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</si>
  <si>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</si>
  <si>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</si>
  <si>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</si>
  <si>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</si>
  <si>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</si>
  <si>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</si>
  <si>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</si>
  <si>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</si>
  <si>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</si>
  <si>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</si>
  <si>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</si>
  <si>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</si>
  <si>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</si>
  <si>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</si>
  <si>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</si>
  <si>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</si>
  <si>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</si>
  <si>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</si>
  <si>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</si>
  <si>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</si>
  <si>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</si>
  <si>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</si>
  <si>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</si>
  <si>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</si>
  <si>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</si>
  <si>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</si>
  <si>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</si>
  <si>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</si>
  <si>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</si>
  <si>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</si>
  <si>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</si>
  <si>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</si>
  <si>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</si>
  <si>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</si>
  <si>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</si>
  <si>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</si>
  <si>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</si>
  <si>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</si>
  <si>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</si>
  <si>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</si>
  <si>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</si>
  <si>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</si>
  <si>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</si>
  <si>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</si>
  <si>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</si>
  <si>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</si>
  <si>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</si>
  <si>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</si>
  <si>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</si>
  <si>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</si>
  <si>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</si>
  <si>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</si>
  <si>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</si>
  <si>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</si>
  <si>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</si>
  <si>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</si>
  <si>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</si>
  <si>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</si>
  <si>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</si>
  <si>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</si>
  <si>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</si>
  <si>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</si>
  <si>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</si>
  <si>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</si>
  <si>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</si>
  <si>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</si>
  <si>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</si>
  <si>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</si>
  <si>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</si>
  <si>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</si>
  <si>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</si>
  <si>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</si>
  <si>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</si>
  <si>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</si>
  <si>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</si>
  <si>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</si>
  <si>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</si>
  <si>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</si>
  <si>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</si>
  <si>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</si>
  <si>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</si>
  <si>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</si>
  <si>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</si>
  <si>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</si>
  <si>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</si>
  <si>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</si>
  <si>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</si>
  <si>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</si>
  <si>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</si>
  <si>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</si>
  <si>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</si>
  <si>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</si>
  <si>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</si>
  <si>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</si>
  <si>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</si>
  <si>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</si>
  <si>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</si>
  <si>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</si>
  <si>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</si>
  <si>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</si>
  <si>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</si>
  <si>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</si>
  <si>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</si>
  <si>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</si>
  <si>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</si>
  <si>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</si>
  <si>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</si>
  <si>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</si>
  <si>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</si>
  <si>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</si>
  <si>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</si>
  <si>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</si>
  <si>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</si>
  <si>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</si>
  <si>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</si>
  <si>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</si>
  <si>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</si>
  <si>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</si>
  <si>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</si>
  <si>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</si>
  <si>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</si>
  <si>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</si>
  <si>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</si>
  <si>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</si>
  <si>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</si>
  <si>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</si>
  <si>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</si>
  <si>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</si>
  <si>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</si>
  <si>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</si>
  <si>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</si>
  <si>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</si>
  <si>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</si>
  <si>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</si>
  <si>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</si>
  <si>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</si>
  <si>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</si>
  <si>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</si>
  <si>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</si>
  <si>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</si>
  <si>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</si>
  <si>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</si>
  <si>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</si>
  <si>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</si>
  <si>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</si>
  <si>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</si>
  <si>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</si>
  <si>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</si>
  <si>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</si>
  <si>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</si>
  <si>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</si>
  <si>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</si>
  <si>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</si>
  <si>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</si>
  <si>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</si>
  <si>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</si>
  <si>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</si>
  <si>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</si>
  <si>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</si>
  <si>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</si>
  <si>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</si>
  <si>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</si>
  <si>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</si>
  <si>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</si>
  <si>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</si>
  <si>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</si>
  <si>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</si>
  <si>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</si>
  <si>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</si>
  <si>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</si>
  <si>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</si>
  <si>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</si>
  <si>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</si>
  <si>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</si>
  <si>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</si>
  <si>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</si>
  <si>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</si>
  <si>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</si>
  <si>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</si>
  <si>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</si>
  <si>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</si>
  <si>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</si>
  <si>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</si>
  <si>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</si>
  <si>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</si>
  <si>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</si>
  <si>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</si>
  <si>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</si>
  <si>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</si>
  <si>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</si>
  <si>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</si>
  <si>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</si>
  <si>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</si>
  <si>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</si>
  <si>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</si>
  <si>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</si>
  <si>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</si>
  <si>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</si>
  <si>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</si>
  <si>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</si>
  <si>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</si>
  <si>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</si>
  <si>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</si>
  <si>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</si>
  <si>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</si>
  <si>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</si>
  <si>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</si>
  <si>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</si>
  <si>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</si>
  <si>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</si>
  <si>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</si>
  <si>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</si>
  <si>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</si>
  <si>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</si>
  <si>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</si>
  <si>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</si>
  <si>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</si>
  <si>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</si>
  <si>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</si>
  <si>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</si>
  <si>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</si>
  <si>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</si>
  <si>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</si>
  <si>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</si>
  <si>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</si>
  <si>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</si>
  <si>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</si>
  <si>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</si>
  <si>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</si>
  <si>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</si>
  <si>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</si>
  <si>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</si>
  <si>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</si>
  <si>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</si>
  <si>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</si>
  <si>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</si>
  <si>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</si>
  <si>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</si>
  <si>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</si>
  <si>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</si>
  <si>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</si>
  <si>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</si>
  <si>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</si>
  <si>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</si>
  <si>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</si>
  <si>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</si>
  <si>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</si>
  <si>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</si>
  <si>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</si>
  <si>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</si>
  <si>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</si>
  <si>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</si>
  <si>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</si>
  <si>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</si>
  <si>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</si>
  <si>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</si>
  <si>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</si>
  <si>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</si>
  <si>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</si>
  <si>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</si>
  <si>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</si>
  <si>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</si>
  <si>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</si>
  <si>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</si>
  <si>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</si>
  <si>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</si>
  <si>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</si>
  <si>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</si>
  <si>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</si>
  <si>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</si>
  <si>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</si>
  <si>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</si>
  <si>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</si>
  <si>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</si>
  <si>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</si>
  <si>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</si>
  <si>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</si>
  <si>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</si>
  <si>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</si>
  <si>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</si>
  <si>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</si>
  <si>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</si>
  <si>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</si>
  <si>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</si>
  <si>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</si>
  <si>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</si>
  <si>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</si>
  <si>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</si>
  <si>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</si>
  <si>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</si>
  <si>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</si>
  <si>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</si>
  <si>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</si>
  <si>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</si>
  <si>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</si>
  <si>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</si>
  <si>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</si>
  <si>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</si>
  <si>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</si>
  <si>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</si>
  <si>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</si>
  <si>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</si>
  <si>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</si>
  <si>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</si>
  <si>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</si>
  <si>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</si>
  <si>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</si>
  <si>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</si>
  <si>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</si>
  <si>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</si>
  <si>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</si>
  <si>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</si>
  <si>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</si>
  <si>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</si>
  <si>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</si>
  <si>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</si>
  <si>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</si>
  <si>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</si>
  <si>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</si>
  <si>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</si>
  <si>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</si>
  <si>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</si>
  <si>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</si>
  <si>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</si>
  <si>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</si>
  <si>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</si>
  <si>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</si>
  <si>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</si>
  <si>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</si>
  <si>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</si>
  <si>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</si>
  <si>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</si>
  <si>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</si>
  <si>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</si>
  <si>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</si>
  <si>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</si>
  <si>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</si>
  <si>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</si>
  <si>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</si>
  <si>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</si>
  <si>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</si>
  <si>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</si>
  <si>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</si>
  <si>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</si>
  <si>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</si>
  <si>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</si>
  <si>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</si>
  <si>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</si>
  <si>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</si>
  <si>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</si>
  <si>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</si>
  <si>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</si>
  <si>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</si>
  <si>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</si>
  <si>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</si>
  <si>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</si>
  <si>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</si>
  <si>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</si>
  <si>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</si>
  <si>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</si>
  <si>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</si>
  <si>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</si>
  <si>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</si>
  <si>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</si>
  <si>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</si>
  <si>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</si>
  <si>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</si>
  <si>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</si>
  <si>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</si>
  <si>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</si>
  <si>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</si>
  <si>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</si>
  <si>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</si>
  <si>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</si>
  <si>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</si>
  <si>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</si>
  <si>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</si>
  <si>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</si>
  <si>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</si>
  <si>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</si>
  <si>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</si>
  <si>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</si>
  <si>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</si>
  <si>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</si>
  <si>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</si>
  <si>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</si>
  <si>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</si>
  <si>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</si>
  <si>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</si>
  <si>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</si>
  <si>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</si>
  <si>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</si>
  <si>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</si>
  <si>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</si>
  <si>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</si>
  <si>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</si>
  <si>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</si>
  <si>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</si>
  <si>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</si>
  <si>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</si>
  <si>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</si>
  <si>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</si>
  <si>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</si>
  <si>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</si>
  <si>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</si>
  <si>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</si>
  <si>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</si>
  <si>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</si>
  <si>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</si>
  <si>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</si>
  <si>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</si>
  <si>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</si>
  <si>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</si>
  <si>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</si>
  <si>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</si>
  <si>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</si>
  <si>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</si>
  <si>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</si>
  <si>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</si>
  <si>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</si>
  <si>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</si>
  <si>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</si>
  <si>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</si>
  <si>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</si>
  <si>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</si>
  <si>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</si>
  <si>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</si>
  <si>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</si>
  <si>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</si>
  <si>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</si>
  <si>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</si>
  <si>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</si>
  <si>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</si>
  <si>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</si>
  <si>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</si>
  <si>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</si>
  <si>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</si>
  <si>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</si>
  <si>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</si>
  <si>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</si>
  <si>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</si>
  <si>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</si>
  <si>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</si>
  <si>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</si>
  <si>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</si>
  <si>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</si>
  <si>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</si>
  <si>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</si>
  <si>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</si>
  <si>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</si>
  <si>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</si>
  <si>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</si>
  <si>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</si>
  <si>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</si>
  <si>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</si>
  <si>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</si>
  <si>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</si>
  <si>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</si>
  <si>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</si>
  <si>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</si>
  <si>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</si>
  <si>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</si>
  <si>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</si>
  <si>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</si>
  <si>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</si>
  <si>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</si>
  <si>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</si>
  <si>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</si>
  <si>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</si>
  <si>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</si>
  <si>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</si>
  <si>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</si>
  <si>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</si>
  <si>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</si>
  <si>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</si>
  <si>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</si>
  <si>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</si>
  <si>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</si>
  <si>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</si>
  <si>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</si>
  <si>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</si>
  <si>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</si>
  <si>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</si>
  <si>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</si>
  <si>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</si>
  <si>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</si>
  <si>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</si>
  <si>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</si>
  <si>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</si>
  <si>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</si>
  <si>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</si>
  <si>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</si>
  <si>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</si>
  <si>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</si>
  <si>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</si>
  <si>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</si>
  <si>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</si>
  <si>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</si>
  <si>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</si>
  <si>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</si>
  <si>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</si>
  <si>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</si>
  <si>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</si>
  <si>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</si>
  <si>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</si>
  <si>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</si>
  <si>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</si>
  <si>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</si>
  <si>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</si>
  <si>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</si>
  <si>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</si>
  <si>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</si>
  <si>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</si>
  <si>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</si>
  <si>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</si>
  <si>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</si>
  <si>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</si>
  <si>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</si>
  <si>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</si>
  <si>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</si>
  <si>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</si>
  <si>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</si>
  <si>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</si>
  <si>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</si>
  <si>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</si>
  <si>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</si>
  <si>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</si>
  <si>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</si>
  <si>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</si>
  <si>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</si>
  <si>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</si>
  <si>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</si>
  <si>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</si>
  <si>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</si>
  <si>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</si>
  <si>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</si>
  <si>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</si>
  <si>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</si>
  <si>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</si>
  <si>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</si>
  <si>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</si>
  <si>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</si>
  <si>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</si>
  <si>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</si>
  <si>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</si>
  <si>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</si>
  <si>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</si>
  <si>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</si>
  <si>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</si>
  <si>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</si>
  <si>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</si>
  <si>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</si>
  <si>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</si>
  <si>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</si>
  <si>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</si>
  <si>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</si>
  <si>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</si>
  <si>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</si>
  <si>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</si>
  <si>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</si>
  <si>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</si>
  <si>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</si>
  <si>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</si>
  <si>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</si>
  <si>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</si>
  <si>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</si>
  <si>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</si>
  <si>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</si>
  <si>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</si>
  <si>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</si>
  <si>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</si>
  <si>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</si>
  <si>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</si>
  <si>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</si>
  <si>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</si>
  <si>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</si>
  <si>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</si>
  <si>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</si>
  <si>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</si>
  <si>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</si>
  <si>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</si>
  <si>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</si>
  <si>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</si>
  <si>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</si>
  <si>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</si>
  <si>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</si>
  <si>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</si>
  <si>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</si>
  <si>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</si>
  <si>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</si>
  <si>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</si>
  <si>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</si>
  <si>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</si>
  <si>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</si>
  <si>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</si>
  <si>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</si>
  <si>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</si>
  <si>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</si>
  <si>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</si>
  <si>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</si>
  <si>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</si>
  <si>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</si>
  <si>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</si>
  <si>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</si>
  <si>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</si>
  <si>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</si>
  <si>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</si>
  <si>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</si>
  <si>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</si>
  <si>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</si>
  <si>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</si>
  <si>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</si>
  <si>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</si>
  <si>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</si>
  <si>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</si>
  <si>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</si>
  <si>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</si>
  <si>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</si>
  <si>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</si>
  <si>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</si>
  <si>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</si>
  <si>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</si>
  <si>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</si>
  <si>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</si>
  <si>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</si>
  <si>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</si>
  <si>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</si>
  <si>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</si>
  <si>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</si>
  <si>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</si>
  <si>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</si>
  <si>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</si>
  <si>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</si>
  <si>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</si>
  <si>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</si>
  <si>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</si>
  <si>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</si>
  <si>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</si>
  <si>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</si>
  <si>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</si>
  <si>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</si>
  <si>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</si>
  <si>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</si>
  <si>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</si>
  <si>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</si>
  <si>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</si>
  <si>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</si>
  <si>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</si>
  <si>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</si>
  <si>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</si>
  <si>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</si>
  <si>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</si>
  <si>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</si>
  <si>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</si>
  <si>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</si>
  <si>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</si>
  <si>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</si>
  <si>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</si>
  <si>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</si>
  <si>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</si>
  <si>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</si>
  <si>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</si>
  <si>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</si>
  <si>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</si>
  <si>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</si>
  <si>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</si>
  <si>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</si>
  <si>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</si>
  <si>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</si>
  <si>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</si>
  <si>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</si>
  <si>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</si>
  <si>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</si>
  <si>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</si>
  <si>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</si>
  <si>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</si>
  <si>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</si>
  <si>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</si>
  <si>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</si>
  <si>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</si>
  <si>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</si>
  <si>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</si>
  <si>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</si>
  <si>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</si>
  <si>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</si>
  <si>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</si>
  <si>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</si>
  <si>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</si>
  <si>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</si>
  <si>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</si>
  <si>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</si>
  <si>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</si>
  <si>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</si>
  <si>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</si>
  <si>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</si>
  <si>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</si>
  <si>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</si>
  <si>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</si>
  <si>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</si>
  <si>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</si>
  <si>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</si>
  <si>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</si>
  <si>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</si>
  <si>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</si>
  <si>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</si>
  <si>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</si>
  <si>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</si>
  <si>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</si>
  <si>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</si>
  <si>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</si>
  <si>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</si>
  <si>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</si>
  <si>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</si>
  <si>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</si>
  <si>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</si>
  <si>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</si>
  <si>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</si>
  <si>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</si>
  <si>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</si>
  <si>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</si>
  <si>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</si>
  <si>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</si>
  <si>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</si>
  <si>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</si>
  <si>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</si>
  <si>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</si>
  <si>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</si>
  <si>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</si>
  <si>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</si>
  <si>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</si>
  <si>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</si>
  <si>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</si>
  <si>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</si>
  <si>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</si>
  <si>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</si>
  <si>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</si>
  <si>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</si>
  <si>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</si>
  <si>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</si>
  <si>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</si>
  <si>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</si>
  <si>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</si>
  <si>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</si>
  <si>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</si>
  <si>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</si>
  <si>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</si>
  <si>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</si>
  <si>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</si>
  <si>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</si>
  <si>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</si>
  <si>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</si>
  <si>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</si>
  <si>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</si>
  <si>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</si>
  <si>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</si>
  <si>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</si>
  <si>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</si>
  <si>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</si>
  <si>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</si>
  <si>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</si>
  <si>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</si>
  <si>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</si>
  <si>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</si>
  <si>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</si>
  <si>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</si>
  <si>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</si>
  <si>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</si>
  <si>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</si>
  <si>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</si>
  <si>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</si>
  <si>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</si>
  <si>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</si>
  <si>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</si>
  <si>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</si>
  <si>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</si>
  <si>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</si>
  <si>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</si>
  <si>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</si>
  <si>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</si>
  <si>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</si>
  <si>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</si>
  <si>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</si>
  <si>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</si>
  <si>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</si>
  <si>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</si>
  <si>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</si>
  <si>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</si>
  <si>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</si>
  <si>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</si>
  <si>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</si>
  <si>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</si>
  <si>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</si>
  <si>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</si>
  <si>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</si>
  <si>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</si>
  <si>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</si>
  <si>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</si>
  <si>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</si>
  <si>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</si>
  <si>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</si>
  <si>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</si>
  <si>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</si>
  <si>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</si>
  <si>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</si>
  <si>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</si>
  <si>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</si>
  <si>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</si>
  <si>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</si>
  <si>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</si>
  <si>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</si>
  <si>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</si>
  <si>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</si>
  <si>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</si>
  <si>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</si>
  <si>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</si>
  <si>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</si>
  <si>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</si>
  <si>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</si>
  <si>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</si>
  <si>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</si>
  <si>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</si>
  <si>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</si>
  <si>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</si>
  <si>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</si>
  <si>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</si>
  <si>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</si>
  <si>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</si>
  <si>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</si>
  <si>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</si>
  <si>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</si>
  <si>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</si>
  <si>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</si>
  <si>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</si>
  <si>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</si>
  <si>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</si>
  <si>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</si>
  <si>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</si>
  <si>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</si>
  <si>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</si>
  <si>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</si>
  <si>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</si>
  <si>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</si>
  <si>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</si>
  <si>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</si>
  <si>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</si>
  <si>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</si>
  <si>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</si>
  <si>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</si>
  <si>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</si>
  <si>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</si>
  <si>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</si>
  <si>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</si>
  <si>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</si>
  <si>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</si>
  <si>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</si>
  <si>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</si>
  <si>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</si>
  <si>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</si>
  <si>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</si>
  <si>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</si>
  <si>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</si>
  <si>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</si>
  <si>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</si>
  <si>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</si>
  <si>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</si>
  <si>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</si>
  <si>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</si>
  <si>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</si>
  <si>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</si>
  <si>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</si>
  <si>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</si>
  <si>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</si>
  <si>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</si>
  <si>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</si>
  <si>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</si>
  <si>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</si>
  <si>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</si>
  <si>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</si>
  <si>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</si>
  <si>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</si>
  <si>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</si>
  <si>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</si>
  <si>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</si>
  <si>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</si>
  <si>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</si>
  <si>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</si>
  <si>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</si>
  <si>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</si>
  <si>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</si>
  <si>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</si>
  <si>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</si>
  <si>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</si>
  <si>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</si>
  <si>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</si>
  <si>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</si>
  <si>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</si>
  <si>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</si>
  <si>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</si>
  <si>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</si>
  <si>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</si>
  <si>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</si>
  <si>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</si>
  <si>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</si>
  <si>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</si>
  <si>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</si>
  <si>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</si>
  <si>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</si>
  <si>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</si>
  <si>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</si>
  <si>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</si>
  <si>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</si>
  <si>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</si>
  <si>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</si>
  <si>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</si>
  <si>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</si>
  <si>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</si>
  <si>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</si>
  <si>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</si>
  <si>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</si>
  <si>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</si>
  <si>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</si>
  <si>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</si>
  <si>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</si>
  <si>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</si>
  <si>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</si>
  <si>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</si>
  <si>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</si>
  <si>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</si>
  <si>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</si>
  <si>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</si>
  <si>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</si>
  <si>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</si>
  <si>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</si>
  <si>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</si>
  <si>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</si>
  <si>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</si>
  <si>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</si>
  <si>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</si>
  <si>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</si>
  <si>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</si>
  <si>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</si>
  <si>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</si>
  <si>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</si>
  <si>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</si>
  <si>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</si>
  <si>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</si>
  <si>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</si>
  <si>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</si>
  <si>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</si>
  <si>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</si>
  <si>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</si>
  <si>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</si>
  <si>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</si>
  <si>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</si>
  <si>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</si>
  <si>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</si>
  <si>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</si>
  <si>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</si>
  <si>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</si>
  <si>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</si>
  <si>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</si>
  <si>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</si>
  <si>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</si>
  <si>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</si>
  <si>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</si>
  <si>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</si>
  <si>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</si>
  <si>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</si>
  <si>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</si>
  <si>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</si>
  <si>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</si>
  <si>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</si>
  <si>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</si>
  <si>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</si>
  <si>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</si>
  <si>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</si>
  <si>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</si>
  <si>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</si>
  <si>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</si>
  <si>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</si>
  <si>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</si>
  <si>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</si>
  <si>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</si>
  <si>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</si>
  <si>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</si>
  <si>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</si>
  <si>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</si>
  <si>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</si>
  <si>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</si>
  <si>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</si>
  <si>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</si>
  <si>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</si>
  <si>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</si>
  <si>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</si>
  <si>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</si>
  <si>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</si>
  <si>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</si>
  <si>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</si>
  <si>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</si>
  <si>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</si>
  <si>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</si>
  <si>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</si>
  <si>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</si>
  <si>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</si>
  <si>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</si>
  <si>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</si>
  <si>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</si>
  <si>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</si>
  <si>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</si>
  <si>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</si>
  <si>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</si>
  <si>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</si>
  <si>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</si>
  <si>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</si>
  <si>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</si>
  <si>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</si>
  <si>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</si>
  <si>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</si>
  <si>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</si>
  <si>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</si>
  <si>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</si>
  <si>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</si>
  <si>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</si>
  <si>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</si>
  <si>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</si>
  <si>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</si>
  <si>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</si>
  <si>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</si>
  <si>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</si>
  <si>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</si>
  <si>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</si>
  <si>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</si>
  <si>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</si>
  <si>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</si>
  <si>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</si>
  <si>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</si>
  <si>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</si>
  <si>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</si>
  <si>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</si>
  <si>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</si>
  <si>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</si>
  <si>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</si>
  <si>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</si>
  <si>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</si>
  <si>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</si>
  <si>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</si>
  <si>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</si>
  <si>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</si>
  <si>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</si>
  <si>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</si>
  <si>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</si>
  <si>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</si>
  <si>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</si>
  <si>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</si>
  <si>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</si>
  <si>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</si>
  <si>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</si>
  <si>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</si>
  <si>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</si>
  <si>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</si>
  <si>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</si>
  <si>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</si>
  <si>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</si>
  <si>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</si>
  <si>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</si>
  <si>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</si>
  <si>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</si>
  <si>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</si>
  <si>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</si>
  <si>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</si>
  <si>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</si>
  <si>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</si>
  <si>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</si>
  <si>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</si>
  <si>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</si>
  <si>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</si>
  <si>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</si>
  <si>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</si>
  <si>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</si>
  <si>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</si>
  <si>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</si>
  <si>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</si>
  <si>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</si>
  <si>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</si>
  <si>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</si>
  <si>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</si>
  <si>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</si>
  <si>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</si>
  <si>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</si>
  <si>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</si>
  <si>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</si>
  <si>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</si>
  <si>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</si>
  <si>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</si>
  <si>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</si>
  <si>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</si>
  <si>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</si>
  <si>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</si>
  <si>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</si>
  <si>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</si>
  <si>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</si>
  <si>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</si>
  <si>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</si>
  <si>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</si>
  <si>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</si>
  <si>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</si>
  <si>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</si>
  <si>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</si>
  <si>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</si>
  <si>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</si>
  <si>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</si>
  <si>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</si>
  <si>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</si>
  <si>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</si>
  <si>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</si>
  <si>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</si>
  <si>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</si>
  <si>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</si>
  <si>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</si>
  <si>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</si>
  <si>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</si>
  <si>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</si>
  <si>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</si>
  <si>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</si>
  <si>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</si>
  <si>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</si>
  <si>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</si>
  <si>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</si>
  <si>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</si>
  <si>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</si>
  <si>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</si>
  <si>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</si>
  <si>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</si>
  <si>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</si>
  <si>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</si>
  <si>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</si>
  <si>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</si>
  <si>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</si>
  <si>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</si>
  <si>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</si>
  <si>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</si>
  <si>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</si>
  <si>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</si>
  <si>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</si>
  <si>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</si>
  <si>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</si>
  <si>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</si>
  <si>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</si>
  <si>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</si>
  <si>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</si>
  <si>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</si>
  <si>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</si>
  <si>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</si>
  <si>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</si>
  <si>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</si>
  <si>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</si>
  <si>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</si>
  <si>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</si>
  <si>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</si>
  <si>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</si>
  <si>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</si>
  <si>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</si>
  <si>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</si>
  <si>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</si>
  <si>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</si>
  <si>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</si>
  <si>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</si>
  <si>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</si>
  <si>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</si>
  <si>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</si>
  <si>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</si>
  <si>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</si>
  <si>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</si>
  <si>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</si>
  <si>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</si>
  <si>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</si>
  <si>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</si>
  <si>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</si>
  <si>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</si>
  <si>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</si>
  <si>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</si>
  <si>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</si>
  <si>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</si>
  <si>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</si>
  <si>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</si>
  <si>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</si>
  <si>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</si>
  <si>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</si>
  <si>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</si>
  <si>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</si>
  <si>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</si>
  <si>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</si>
  <si>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</si>
  <si>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</si>
  <si>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</si>
  <si>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</si>
  <si>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</si>
  <si>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</si>
  <si>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</si>
  <si>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</si>
  <si>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</si>
  <si>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</si>
  <si>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</si>
  <si>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</si>
  <si>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</si>
  <si>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</si>
  <si>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</si>
  <si>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</si>
  <si>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</si>
  <si>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</si>
  <si>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</si>
  <si>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</si>
  <si>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</si>
  <si>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</si>
  <si>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</si>
  <si>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</si>
  <si>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</si>
  <si>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</si>
  <si>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</si>
  <si>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</si>
  <si>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</si>
  <si>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</si>
  <si>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</si>
  <si>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</si>
  <si>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</si>
  <si>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</si>
  <si>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</si>
  <si>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</si>
  <si>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</si>
  <si>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</si>
  <si>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</si>
  <si>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</si>
  <si>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</si>
  <si>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</si>
  <si>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</si>
  <si>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</si>
  <si>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</si>
  <si>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</si>
  <si>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</si>
  <si>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</si>
  <si>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</si>
  <si>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</si>
  <si>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</si>
  <si>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</si>
  <si>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</si>
  <si>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</si>
  <si>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</si>
  <si>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</si>
  <si>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</si>
  <si>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</si>
  <si>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</si>
  <si>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</si>
  <si>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</si>
  <si>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</si>
  <si>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</si>
  <si>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</si>
  <si>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</si>
  <si>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</si>
  <si>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</si>
  <si>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</si>
  <si>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</si>
  <si>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</si>
  <si>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</si>
  <si>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</si>
  <si>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</si>
  <si>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</si>
  <si>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</si>
  <si>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</si>
  <si>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</si>
  <si>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</si>
  <si>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</si>
  <si>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</si>
  <si>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</si>
  <si>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</si>
  <si>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</si>
  <si>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</si>
  <si>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</si>
  <si>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</si>
  <si>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</si>
  <si>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</si>
  <si>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</si>
  <si>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</si>
  <si>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</si>
  <si>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</si>
  <si>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</si>
  <si>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</si>
  <si>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</si>
  <si>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</si>
  <si>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</si>
  <si>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</si>
  <si>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</si>
  <si>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</si>
  <si>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</si>
  <si>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</si>
  <si>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</si>
  <si>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</si>
  <si>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</si>
  <si>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</si>
  <si>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</si>
  <si>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</si>
  <si>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</si>
  <si>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</si>
  <si>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</si>
  <si>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</si>
  <si>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</si>
  <si>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</si>
  <si>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</si>
  <si>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</si>
  <si>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</si>
  <si>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</si>
  <si>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</si>
  <si>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</si>
  <si>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</si>
  <si>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</si>
  <si>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</si>
  <si>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</si>
  <si>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</si>
  <si>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</si>
  <si>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</si>
  <si>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</si>
  <si>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</si>
  <si>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</si>
  <si>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</si>
  <si>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</si>
  <si>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</si>
  <si>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</si>
  <si>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</si>
  <si>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</si>
  <si>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</si>
  <si>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</si>
  <si>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</si>
  <si>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</si>
  <si>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</si>
  <si>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</si>
  <si>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</si>
  <si>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</si>
  <si>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</si>
  <si>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</si>
  <si>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</si>
  <si>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</si>
  <si>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</si>
  <si>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</si>
  <si>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</si>
  <si>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</si>
  <si>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</si>
  <si>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</si>
  <si>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</si>
  <si>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</si>
  <si>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</si>
  <si>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</si>
  <si>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</si>
  <si>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</si>
  <si>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</si>
  <si>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</si>
  <si>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</si>
  <si>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</si>
  <si>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</si>
  <si>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</si>
  <si>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</si>
  <si>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</si>
  <si>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</si>
  <si>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</si>
  <si>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</si>
  <si>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</si>
  <si>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</si>
  <si>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</si>
  <si>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</si>
  <si>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</si>
  <si>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</si>
  <si>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</si>
  <si>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</si>
  <si>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</si>
  <si>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</si>
  <si>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</si>
  <si>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</si>
  <si>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</si>
  <si>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</si>
  <si>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</si>
  <si>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</si>
  <si>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</si>
  <si>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</si>
  <si>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</si>
  <si>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</si>
  <si>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</si>
  <si>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</si>
  <si>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</si>
  <si>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</si>
  <si>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</si>
  <si>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</si>
  <si>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</si>
  <si>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</si>
  <si>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</si>
  <si>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</si>
  <si>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</si>
  <si>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</si>
  <si>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</si>
  <si>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</si>
  <si>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</si>
  <si>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</si>
  <si>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</si>
  <si>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</si>
  <si>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</si>
  <si>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</si>
  <si>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</si>
  <si>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</si>
  <si>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</si>
  <si>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</si>
  <si>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</si>
  <si>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</si>
  <si>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</si>
  <si>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</si>
  <si>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</si>
  <si>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</si>
  <si>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</si>
  <si>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</si>
  <si>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</si>
  <si>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</si>
  <si>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</si>
  <si>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</si>
  <si>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</si>
  <si>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</si>
  <si>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</si>
  <si>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</si>
  <si>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</si>
  <si>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</si>
  <si>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</si>
  <si>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</si>
  <si>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</si>
  <si>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</si>
  <si>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</si>
  <si>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</si>
  <si>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</si>
  <si>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</si>
  <si>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</si>
  <si>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</si>
  <si>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</si>
  <si>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</si>
  <si>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</si>
  <si>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</si>
  <si>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</si>
  <si>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</si>
  <si>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</si>
  <si>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</si>
  <si>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</si>
  <si>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</si>
  <si>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</si>
  <si>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</si>
  <si>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</si>
  <si>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</si>
  <si>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</si>
  <si>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</si>
  <si>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</si>
  <si>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</si>
  <si>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</si>
  <si>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</si>
  <si>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</si>
  <si>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</si>
  <si>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</si>
  <si>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</si>
  <si>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</si>
  <si>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</si>
  <si>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</si>
  <si>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</si>
  <si>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</si>
  <si>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</si>
  <si>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</si>
  <si>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</si>
  <si>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</si>
  <si>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</si>
  <si>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</si>
  <si>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</si>
  <si>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</si>
  <si>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</si>
  <si>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</si>
  <si>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</si>
  <si>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</si>
  <si>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</si>
  <si>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</si>
  <si>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</si>
  <si>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</si>
  <si>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</si>
  <si>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</si>
  <si>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</si>
  <si>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</si>
  <si>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</si>
  <si>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</si>
  <si>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</si>
  <si>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</si>
  <si>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</si>
  <si>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</si>
  <si>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</si>
  <si>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</si>
  <si>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</si>
  <si>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</si>
  <si>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</si>
  <si>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</si>
  <si>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</si>
  <si>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</si>
  <si>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</si>
  <si>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</si>
  <si>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</si>
  <si>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</si>
  <si>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</si>
  <si>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</si>
  <si>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</si>
  <si>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</si>
  <si>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</si>
  <si>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</si>
  <si>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</si>
  <si>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</si>
  <si>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</si>
  <si>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</si>
  <si>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</si>
  <si>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</si>
  <si>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</si>
  <si>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</si>
  <si>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</si>
  <si>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</si>
  <si>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</si>
  <si>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</si>
  <si>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</si>
  <si>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</si>
  <si>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</si>
  <si>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</si>
  <si>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</si>
  <si>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</si>
  <si>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</si>
  <si>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</si>
  <si>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</si>
  <si>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</si>
  <si>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</si>
  <si>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</si>
  <si>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</si>
  <si>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</si>
  <si>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</si>
  <si>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</si>
  <si>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</si>
  <si>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</si>
  <si>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</si>
  <si>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</si>
  <si>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</si>
  <si>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</si>
  <si>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</si>
  <si>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</si>
  <si>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</si>
  <si>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</si>
  <si>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</si>
  <si>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</si>
  <si>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</si>
  <si>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</si>
  <si>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</si>
  <si>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</si>
  <si>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</si>
  <si>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</si>
  <si>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</si>
  <si>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</si>
  <si>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</si>
  <si>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</si>
  <si>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</si>
  <si>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</si>
  <si>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</si>
  <si>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</si>
  <si>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</si>
  <si>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</si>
  <si>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</si>
  <si>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</si>
  <si>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</si>
  <si>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</si>
  <si>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</si>
  <si>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</si>
  <si>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</si>
  <si>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</si>
  <si>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</si>
  <si>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</si>
  <si>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</si>
  <si>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</si>
  <si>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</si>
  <si>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</si>
  <si>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</si>
  <si>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</si>
  <si>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</si>
  <si>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</si>
  <si>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</si>
  <si>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</si>
  <si>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</si>
  <si>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</si>
  <si>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</si>
  <si>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</si>
  <si>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</si>
  <si>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</si>
  <si>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</si>
  <si>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</si>
  <si>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</si>
  <si>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</si>
  <si>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</si>
  <si>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</si>
  <si>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</si>
  <si>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</si>
  <si>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</si>
  <si>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</si>
  <si>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</si>
  <si>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</si>
  <si>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</si>
  <si>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</si>
  <si>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</si>
  <si>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</si>
  <si>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</si>
  <si>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</si>
  <si>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</si>
  <si>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</si>
  <si>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</si>
  <si>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</si>
  <si>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</si>
  <si>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</si>
  <si>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</si>
  <si>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</si>
  <si>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</si>
  <si>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</si>
  <si>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</si>
  <si>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</si>
  <si>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</si>
  <si>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</si>
  <si>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</si>
  <si>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</si>
  <si>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</si>
  <si>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</si>
  <si>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</si>
  <si>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</si>
  <si>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</si>
  <si>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</si>
  <si>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</si>
  <si>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</si>
  <si>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</si>
  <si>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</si>
  <si>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</si>
  <si>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</si>
  <si>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</si>
  <si>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</si>
  <si>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</si>
  <si>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</si>
  <si>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</si>
  <si>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</si>
  <si>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</si>
  <si>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</si>
  <si>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</si>
  <si>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</si>
  <si>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</si>
  <si>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</si>
  <si>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</si>
  <si>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</si>
  <si>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</si>
  <si>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</si>
  <si>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</si>
  <si>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</si>
  <si>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</si>
  <si>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</si>
  <si>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</si>
  <si>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</si>
  <si>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</si>
  <si>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</si>
  <si>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</si>
  <si>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</si>
  <si>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</si>
  <si>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</si>
  <si>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</si>
  <si>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</si>
  <si>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</si>
  <si>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</si>
  <si>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</si>
  <si>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</si>
  <si>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</si>
  <si>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</si>
  <si>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</si>
  <si>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</si>
  <si>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</si>
  <si>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</si>
  <si>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</si>
  <si>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</si>
  <si>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</si>
  <si>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</si>
  <si>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</si>
  <si>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</si>
  <si>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</si>
  <si>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</si>
  <si>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</si>
  <si>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</si>
  <si>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</si>
  <si>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</si>
  <si>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</si>
  <si>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</si>
  <si>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</si>
  <si>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</si>
  <si>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</si>
  <si>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</si>
  <si>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</si>
  <si>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</si>
  <si>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</si>
  <si>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</si>
  <si>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</si>
  <si>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</si>
  <si>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</si>
  <si>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</si>
  <si>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</si>
  <si>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</si>
  <si>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</si>
  <si>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</si>
  <si>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</si>
  <si>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</si>
  <si>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</si>
  <si>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</si>
  <si>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</si>
  <si>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</si>
  <si>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</si>
  <si>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</si>
  <si>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</si>
  <si>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</si>
  <si>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</si>
  <si>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</si>
  <si>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</si>
  <si>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</si>
  <si>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</si>
  <si>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</si>
  <si>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</si>
  <si>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</si>
  <si>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</si>
  <si>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</si>
  <si>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</si>
  <si>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</si>
  <si>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</si>
  <si>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</si>
  <si>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</si>
  <si>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</si>
  <si>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</si>
  <si>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</si>
  <si>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</si>
  <si>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</si>
  <si>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</si>
  <si>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</si>
  <si>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</si>
  <si>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</si>
  <si>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</si>
  <si>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</si>
  <si>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</si>
  <si>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</si>
  <si>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</si>
  <si>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</si>
  <si>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</si>
  <si>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</si>
  <si>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</si>
  <si>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</si>
  <si>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</si>
  <si>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</si>
  <si>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</si>
  <si>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</si>
  <si>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</si>
  <si>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</si>
  <si>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</si>
  <si>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</si>
  <si>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</si>
  <si>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</si>
  <si>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</si>
  <si>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</si>
  <si>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</si>
  <si>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</si>
  <si>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</si>
  <si>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</si>
  <si>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</si>
  <si>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</si>
  <si>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</si>
  <si>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</si>
  <si>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</si>
  <si>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</si>
  <si>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</si>
  <si>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</si>
  <si>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</si>
  <si>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</si>
  <si>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</si>
  <si>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</si>
  <si>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</si>
  <si>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</si>
  <si>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</si>
  <si>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</si>
  <si>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</si>
  <si>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</si>
  <si>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</si>
  <si>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</si>
  <si>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</si>
  <si>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</si>
  <si>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</si>
  <si>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</si>
  <si>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</si>
  <si>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</si>
  <si>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</si>
  <si>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</si>
  <si>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</si>
  <si>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</si>
  <si>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</si>
  <si>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</si>
  <si>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</si>
  <si>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</si>
  <si>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</si>
  <si>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</si>
  <si>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</si>
  <si>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</si>
  <si>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</si>
  <si>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</si>
  <si>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</si>
  <si>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</si>
  <si>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</si>
  <si>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</si>
  <si>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</si>
  <si>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</si>
  <si>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</si>
  <si>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</si>
  <si>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</si>
  <si>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</si>
  <si>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</si>
  <si>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</si>
  <si>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</si>
  <si>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</si>
  <si>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</si>
  <si>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</si>
  <si>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</si>
  <si>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</si>
  <si>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</si>
  <si>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</si>
  <si>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</si>
  <si>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</si>
  <si>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</si>
  <si>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</si>
  <si>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</si>
  <si>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</si>
  <si>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</si>
  <si>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</si>
  <si>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</si>
  <si>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</si>
  <si>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</si>
  <si>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</si>
  <si>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</si>
  <si>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</si>
  <si>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</si>
  <si>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</si>
  <si>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</si>
  <si>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</si>
  <si>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</si>
  <si>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</si>
  <si>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</si>
  <si>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</si>
  <si>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</si>
  <si>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</si>
  <si>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</si>
  <si>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</si>
  <si>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</si>
  <si>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</si>
  <si>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</si>
  <si>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</si>
  <si>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</si>
  <si>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</si>
  <si>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</si>
  <si>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</si>
  <si>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</si>
  <si>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</si>
  <si>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</si>
  <si>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</si>
  <si>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</si>
  <si>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</si>
  <si>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</si>
  <si>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</si>
  <si>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</si>
  <si>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</si>
  <si>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</si>
  <si>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</si>
  <si>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</si>
  <si>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</si>
  <si>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</si>
  <si>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</si>
  <si>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</si>
  <si>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</si>
  <si>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</si>
  <si>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</si>
  <si>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</si>
  <si>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</si>
  <si>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</si>
  <si>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</si>
  <si>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</si>
  <si>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</si>
  <si>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</si>
  <si>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</si>
  <si>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</si>
  <si>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</si>
  <si>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</si>
  <si>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</si>
  <si>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</si>
  <si>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</si>
  <si>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</si>
  <si>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</si>
  <si>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</si>
  <si>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</si>
  <si>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</si>
  <si>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</si>
  <si>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</si>
  <si>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</si>
  <si>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</si>
  <si>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</si>
  <si>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</si>
  <si>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</si>
  <si>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</si>
  <si>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</si>
  <si>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</si>
  <si>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</si>
  <si>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</si>
  <si>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</si>
  <si>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</si>
  <si>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</si>
  <si>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</si>
  <si>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</si>
  <si>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</si>
  <si>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</si>
  <si>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</si>
  <si>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</si>
  <si>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</si>
  <si>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</si>
  <si>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</si>
  <si>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</si>
  <si>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</si>
  <si>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</si>
  <si>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</si>
  <si>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</si>
  <si>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</si>
  <si>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</si>
  <si>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</si>
  <si>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</si>
  <si>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</si>
  <si>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</si>
  <si>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</si>
  <si>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</si>
  <si>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</si>
  <si>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</si>
  <si>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</si>
  <si>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</si>
  <si>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</si>
  <si>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</si>
  <si>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</si>
  <si>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</si>
  <si>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</si>
  <si>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</si>
  <si>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</si>
  <si>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</si>
  <si>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</si>
  <si>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</si>
  <si>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</si>
  <si>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</si>
  <si>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</si>
  <si>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</si>
  <si>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</si>
  <si>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</si>
  <si>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</si>
  <si>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</si>
  <si>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</si>
  <si>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</si>
  <si>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</si>
  <si>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</si>
  <si>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</si>
  <si>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</si>
  <si>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</si>
  <si>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</si>
  <si>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</si>
  <si>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</si>
  <si>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</si>
  <si>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</si>
  <si>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</si>
  <si>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</si>
  <si>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</si>
  <si>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</si>
  <si>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</si>
  <si>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</si>
  <si>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</si>
  <si>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</si>
  <si>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</si>
  <si>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</si>
  <si>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</si>
  <si>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</si>
  <si>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</si>
  <si>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</si>
  <si>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</si>
  <si>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</si>
  <si>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</si>
  <si>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</si>
  <si>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</si>
  <si>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</si>
  <si>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</si>
  <si>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</si>
  <si>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</si>
  <si>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</si>
  <si>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</si>
  <si>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</si>
  <si>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</si>
  <si>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</si>
  <si>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</si>
  <si>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</si>
  <si>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</si>
  <si>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</si>
  <si>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</si>
  <si>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</si>
  <si>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</si>
  <si>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</si>
  <si>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</si>
  <si>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</si>
  <si>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</si>
  <si>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</si>
  <si>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</si>
  <si>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</si>
  <si>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</si>
  <si>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</si>
  <si>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</si>
  <si>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</si>
  <si>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</si>
  <si>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</si>
  <si>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</si>
  <si>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</si>
  <si>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</si>
  <si>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</si>
  <si>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</si>
  <si>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</si>
  <si>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</si>
  <si>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</si>
  <si>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</si>
  <si>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</si>
  <si>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</si>
  <si>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</si>
  <si>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</si>
  <si>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</si>
  <si>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</si>
  <si>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</si>
  <si>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</si>
  <si>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</si>
  <si>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</si>
  <si>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</si>
  <si>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</si>
  <si>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</si>
  <si>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</si>
  <si>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</si>
  <si>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</si>
  <si>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</si>
  <si>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</si>
  <si>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</si>
  <si>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</si>
  <si>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</si>
  <si>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</si>
  <si>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</si>
  <si>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</si>
  <si>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</si>
  <si>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</si>
  <si>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</si>
  <si>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</si>
  <si>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</si>
  <si>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</si>
  <si>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</si>
  <si>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</si>
  <si>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</si>
  <si>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</si>
  <si>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</si>
  <si>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</si>
  <si>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</si>
  <si>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</si>
  <si>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</si>
  <si>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</si>
  <si>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</si>
  <si>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</si>
  <si>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</si>
  <si>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</si>
  <si>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</si>
  <si>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</si>
  <si>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</si>
  <si>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</si>
  <si>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</si>
  <si>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</si>
  <si>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</si>
  <si>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</si>
  <si>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</si>
  <si>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</si>
  <si>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</si>
  <si>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</si>
  <si>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</si>
  <si>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</si>
  <si>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</si>
  <si>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</si>
  <si>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</si>
  <si>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</si>
  <si>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</si>
  <si>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</si>
  <si>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</si>
  <si>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</si>
  <si>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</si>
  <si>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</si>
  <si>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</si>
  <si>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</si>
  <si>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</si>
  <si>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</si>
  <si>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</si>
  <si>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</si>
  <si>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</si>
  <si>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</si>
  <si>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</si>
  <si>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</si>
  <si>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</si>
  <si>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</si>
  <si>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</si>
  <si>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</si>
  <si>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</si>
  <si>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</si>
  <si>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</si>
  <si>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</si>
  <si>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</si>
  <si>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</si>
  <si>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</si>
  <si>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</si>
  <si>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</si>
  <si>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</si>
  <si>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</si>
  <si>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</si>
  <si>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</si>
  <si>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</si>
  <si>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</si>
  <si>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</si>
  <si>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</si>
  <si>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</si>
  <si>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</si>
  <si>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</si>
  <si>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</si>
  <si>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</si>
  <si>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</si>
  <si>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</si>
  <si>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</si>
  <si>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</si>
  <si>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</si>
  <si>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</si>
  <si>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</si>
  <si>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</si>
  <si>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</si>
  <si>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</si>
  <si>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</si>
  <si>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</si>
  <si>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</si>
  <si>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</si>
  <si>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</si>
  <si>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</si>
  <si>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</si>
  <si>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</si>
  <si>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</si>
  <si>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</si>
  <si>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</si>
  <si>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</si>
  <si>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</si>
  <si>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</si>
  <si>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</si>
  <si>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</si>
  <si>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</si>
  <si>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</si>
  <si>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</si>
  <si>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</si>
  <si>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</si>
  <si>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</si>
  <si>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</si>
  <si>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</si>
  <si>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</si>
  <si>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</si>
  <si>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</si>
  <si>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</si>
  <si>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</si>
  <si>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</si>
  <si>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</si>
  <si>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</si>
  <si>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</si>
  <si>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</si>
  <si>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</si>
  <si>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</si>
  <si>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</si>
  <si>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</si>
  <si>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</si>
  <si>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</si>
  <si>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</si>
  <si>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</si>
  <si>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</si>
  <si>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</si>
  <si>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</si>
  <si>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</si>
  <si>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</si>
  <si>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</si>
  <si>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</si>
  <si>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</si>
  <si>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</si>
  <si>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</si>
  <si>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</si>
  <si>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</si>
  <si>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</si>
  <si>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</si>
  <si>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</si>
  <si>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</si>
  <si>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</si>
  <si>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</si>
  <si>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</si>
  <si>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</si>
  <si>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</si>
  <si>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</si>
  <si>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</si>
  <si>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</si>
  <si>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</si>
  <si>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</si>
  <si>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</si>
  <si>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</si>
  <si>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</si>
  <si>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</si>
  <si>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</si>
  <si>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</si>
  <si>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</si>
  <si>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</si>
  <si>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</si>
  <si>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</si>
  <si>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</si>
  <si>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</si>
  <si>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</si>
  <si>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</si>
  <si>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</si>
  <si>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</si>
  <si>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</si>
  <si>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</si>
  <si>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</si>
  <si>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</si>
  <si>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</si>
  <si>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</si>
  <si>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</si>
  <si>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</si>
  <si>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</si>
  <si>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</si>
  <si>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</si>
  <si>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</si>
  <si>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</si>
  <si>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</si>
  <si>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</si>
  <si>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</si>
  <si>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</si>
  <si>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</si>
  <si>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</si>
  <si>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</si>
  <si>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</si>
  <si>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</si>
  <si>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</si>
  <si>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</si>
  <si>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</si>
  <si>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</si>
  <si>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</si>
  <si>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</si>
  <si>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</si>
  <si>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</si>
  <si>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</si>
  <si>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</si>
  <si>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</si>
  <si>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</si>
  <si>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</si>
  <si>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</si>
  <si>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</si>
  <si>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</si>
  <si>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</si>
  <si>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</si>
  <si>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</si>
  <si>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</si>
  <si>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</si>
  <si>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</si>
  <si>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</si>
  <si>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</si>
  <si>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</si>
  <si>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</si>
  <si>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</si>
  <si>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</si>
  <si>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</si>
  <si>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</si>
  <si>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</si>
  <si>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</si>
  <si>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</si>
  <si>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</si>
  <si>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</si>
  <si>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</si>
  <si>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</si>
  <si>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</si>
  <si>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</si>
  <si>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</si>
  <si>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</si>
  <si>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</si>
  <si>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</si>
  <si>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</si>
  <si>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</si>
  <si>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</si>
  <si>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</si>
  <si>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</si>
  <si>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</si>
  <si>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</si>
  <si>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</si>
  <si>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</si>
  <si>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</si>
  <si>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</si>
  <si>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</si>
  <si>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</si>
  <si>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</si>
  <si>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</si>
  <si>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</si>
  <si>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</si>
  <si>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</si>
  <si>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</si>
  <si>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</si>
  <si>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</si>
  <si>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</si>
  <si>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</si>
  <si>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</si>
  <si>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</si>
  <si>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</si>
  <si>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</si>
  <si>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</si>
  <si>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</si>
  <si>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</si>
  <si>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</si>
  <si>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</si>
  <si>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</si>
  <si>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</si>
  <si>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</si>
  <si>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</si>
  <si>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</si>
  <si>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</si>
  <si>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</si>
  <si>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</si>
  <si>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</si>
  <si>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</si>
  <si>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</si>
  <si>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</si>
  <si>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</si>
  <si>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</si>
  <si>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</si>
  <si>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</si>
  <si>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</si>
  <si>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</si>
  <si>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</si>
  <si>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</si>
  <si>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</si>
  <si>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</si>
  <si>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</si>
  <si>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</si>
  <si>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</si>
  <si>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</si>
  <si>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</si>
  <si>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</si>
  <si>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</si>
  <si>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</si>
  <si>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</si>
  <si>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</si>
  <si>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</si>
  <si>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</si>
  <si>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</si>
  <si>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</si>
  <si>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</si>
  <si>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</si>
  <si>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</si>
  <si>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</si>
  <si>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</si>
  <si>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</si>
  <si>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</si>
  <si>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</si>
  <si>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</si>
  <si>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</si>
  <si>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</si>
  <si>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</si>
  <si>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</si>
  <si>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</si>
  <si>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</si>
  <si>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</si>
  <si>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</si>
  <si>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</si>
  <si>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</si>
  <si>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</si>
  <si>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</si>
  <si>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</si>
  <si>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</si>
  <si>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</si>
  <si>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</si>
  <si>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</si>
  <si>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</si>
  <si>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</si>
  <si>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</si>
  <si>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</si>
  <si>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</si>
  <si>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</si>
  <si>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</si>
  <si>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</si>
  <si>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</si>
  <si>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</si>
  <si>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</si>
  <si>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</si>
  <si>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</si>
  <si>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</si>
  <si>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</si>
  <si>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</si>
  <si>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</si>
  <si>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</si>
  <si>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</si>
  <si>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</si>
  <si>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</si>
  <si>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</si>
  <si>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</si>
  <si>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</si>
  <si>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</si>
  <si>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</si>
  <si>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</si>
  <si>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</si>
  <si>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</si>
  <si>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</si>
  <si>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</si>
  <si>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</si>
  <si>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</si>
  <si>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</si>
  <si>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</si>
  <si>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</si>
  <si>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</si>
  <si>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</si>
  <si>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</si>
  <si>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</si>
  <si>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</si>
  <si>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</si>
  <si>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</si>
  <si>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</si>
  <si>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</si>
  <si>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</si>
  <si>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</si>
  <si>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</si>
  <si>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</si>
  <si>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</si>
  <si>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</si>
  <si>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</si>
  <si>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</si>
  <si>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</si>
  <si>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</si>
  <si>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</si>
  <si>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</si>
  <si>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</si>
  <si>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</si>
  <si>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</si>
  <si>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</si>
  <si>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</si>
  <si>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</si>
  <si>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</si>
  <si>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</si>
  <si>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</si>
  <si>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</si>
  <si>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</si>
  <si>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</si>
  <si>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</si>
  <si>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</si>
  <si>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</si>
  <si>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</si>
  <si>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</si>
  <si>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</si>
  <si>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</si>
  <si>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</si>
  <si>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</si>
  <si>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</si>
  <si>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</si>
  <si>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</si>
  <si>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</si>
  <si>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</si>
  <si>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</si>
  <si>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</si>
  <si>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</si>
  <si>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</si>
  <si>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</si>
  <si>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</si>
  <si>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</si>
  <si>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</si>
  <si>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</si>
  <si>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</si>
  <si>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</si>
  <si>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</si>
  <si>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</si>
  <si>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</si>
  <si>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</si>
  <si>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</si>
  <si>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</si>
  <si>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</si>
  <si>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</si>
  <si>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</si>
  <si>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</si>
  <si>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</si>
  <si>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</si>
  <si>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</si>
  <si>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</si>
  <si>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</si>
  <si>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</si>
  <si>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</si>
  <si>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</si>
  <si>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</si>
  <si>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</si>
  <si>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</si>
  <si>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</si>
  <si>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</si>
  <si>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</si>
  <si>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</si>
  <si>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</si>
  <si>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</si>
  <si>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</si>
  <si>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</si>
  <si>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</si>
  <si>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</si>
  <si>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</si>
  <si>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</si>
  <si>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</si>
  <si>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</si>
  <si>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</si>
  <si>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</si>
  <si>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</si>
  <si>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</si>
  <si>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</si>
  <si>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</si>
  <si>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</si>
  <si>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</si>
  <si>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</si>
  <si>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</si>
  <si>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</si>
  <si>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</si>
  <si>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</si>
  <si>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</si>
  <si>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</si>
  <si>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</si>
  <si>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</si>
  <si>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</si>
  <si>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</si>
  <si>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</si>
  <si>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</si>
  <si>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</si>
  <si>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</si>
  <si>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</si>
  <si>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</si>
  <si>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</si>
  <si>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</si>
  <si>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</si>
  <si>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</si>
  <si>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</si>
  <si>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</si>
  <si>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</si>
  <si>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</si>
  <si>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</si>
  <si>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</si>
  <si>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</si>
  <si>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</si>
  <si>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</si>
  <si>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</si>
  <si>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</si>
  <si>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</si>
  <si>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</si>
  <si>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</si>
  <si>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</si>
  <si>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</si>
  <si>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</si>
  <si>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</si>
  <si>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</si>
  <si>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</si>
  <si>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</si>
  <si>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</si>
  <si>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</si>
  <si>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</si>
  <si>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</si>
  <si>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</si>
  <si>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</si>
  <si>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</si>
  <si>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</si>
  <si>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</si>
  <si>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</si>
  <si>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</si>
  <si>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</si>
  <si>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</si>
  <si>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</si>
  <si>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</si>
  <si>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</si>
  <si>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</si>
  <si>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</si>
  <si>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</si>
  <si>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</si>
  <si>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</si>
  <si>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</si>
  <si>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</si>
  <si>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</si>
  <si>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</si>
  <si>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</si>
  <si>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</si>
  <si>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</si>
  <si>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</si>
  <si>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</si>
  <si>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</si>
  <si>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</si>
  <si>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</si>
  <si>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</si>
  <si>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</si>
  <si>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</si>
  <si>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</si>
  <si>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</si>
  <si>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</si>
  <si>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</si>
  <si>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</si>
  <si>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</si>
  <si>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</si>
  <si>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</si>
  <si>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</si>
  <si>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</si>
  <si>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</si>
  <si>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</si>
  <si>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</si>
  <si>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</si>
  <si>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</si>
  <si>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</si>
  <si>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</si>
  <si>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</si>
  <si>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</si>
  <si>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</si>
  <si>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</si>
  <si>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</si>
  <si>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</si>
  <si>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</si>
  <si>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</si>
  <si>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</si>
  <si>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</si>
  <si>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</si>
  <si>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</si>
  <si>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</si>
  <si>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</si>
  <si>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</si>
  <si>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</si>
  <si>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</si>
  <si>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</si>
  <si>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</si>
  <si>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</si>
  <si>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</si>
  <si>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</si>
  <si>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</si>
  <si>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</si>
  <si>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</si>
  <si>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</si>
  <si>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</si>
  <si>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</si>
  <si>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</si>
  <si>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</si>
  <si>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</si>
  <si>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</si>
  <si>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</si>
  <si>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</si>
  <si>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</si>
  <si>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</si>
  <si>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</si>
  <si>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</si>
  <si>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</si>
  <si>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</si>
  <si>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</si>
  <si>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</si>
  <si>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</si>
  <si>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</si>
  <si>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</si>
  <si>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</si>
  <si>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</si>
  <si>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</si>
  <si>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</si>
  <si>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</si>
  <si>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</si>
  <si>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</si>
  <si>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</si>
  <si>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</si>
  <si>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</si>
  <si>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</si>
  <si>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</si>
  <si>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</si>
  <si>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</si>
  <si>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</si>
  <si>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</si>
  <si>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</si>
  <si>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</si>
  <si>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</si>
  <si>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</si>
  <si>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</si>
  <si>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</si>
  <si>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</si>
  <si>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</si>
  <si>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</si>
  <si>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</si>
  <si>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</si>
  <si>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</si>
  <si>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</si>
  <si>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</si>
  <si>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</si>
  <si>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</si>
  <si>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</si>
  <si>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</si>
  <si>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</si>
  <si>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</si>
  <si>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</si>
  <si>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</si>
  <si>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</si>
  <si>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</si>
  <si>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</si>
  <si>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</si>
  <si>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</si>
  <si>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</si>
  <si>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</si>
  <si>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</si>
  <si>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</si>
  <si>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</si>
  <si>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</si>
  <si>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</si>
  <si>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</si>
  <si>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</si>
  <si>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</si>
  <si>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</si>
  <si>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</si>
  <si>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</si>
  <si>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</si>
  <si>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</si>
  <si>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</si>
  <si>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</si>
  <si>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</si>
  <si>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</si>
  <si>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</si>
  <si>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</si>
  <si>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</si>
  <si>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</si>
  <si>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</si>
  <si>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</si>
  <si>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</si>
  <si>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</si>
  <si>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</si>
  <si>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</si>
  <si>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</si>
  <si>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</si>
  <si>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</si>
  <si>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</si>
  <si>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</si>
  <si>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</si>
  <si>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</si>
  <si>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</si>
  <si>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</si>
  <si>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</si>
  <si>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</si>
  <si>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</si>
  <si>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</si>
  <si>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</si>
  <si>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</si>
  <si>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</si>
  <si>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</si>
  <si>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</si>
  <si>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</si>
  <si>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</si>
  <si>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</si>
  <si>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</si>
  <si>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</si>
  <si>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</si>
  <si>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</si>
  <si>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</si>
  <si>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</si>
  <si>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</si>
  <si>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</si>
  <si>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</si>
  <si>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</si>
  <si>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</si>
  <si>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</si>
  <si>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</si>
  <si>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</si>
  <si>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</si>
  <si>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</si>
  <si>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</si>
  <si>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</si>
  <si>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</si>
  <si>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</si>
  <si>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</si>
  <si>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</si>
  <si>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</si>
  <si>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</si>
  <si>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</si>
  <si>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</si>
  <si>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</si>
  <si>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</si>
  <si>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</si>
  <si>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</si>
  <si>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</si>
  <si>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</si>
  <si>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</si>
  <si>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</si>
  <si>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</si>
  <si>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</si>
  <si>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</si>
  <si>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</si>
  <si>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</si>
  <si>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</si>
  <si>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</si>
  <si>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</si>
  <si>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</si>
  <si>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</si>
  <si>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</si>
  <si>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</si>
  <si>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</si>
  <si>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</si>
  <si>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</si>
  <si>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</si>
  <si>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</si>
  <si>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</si>
  <si>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</si>
  <si>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</si>
  <si>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</si>
  <si>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</si>
  <si>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</si>
  <si>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</si>
  <si>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</si>
  <si>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</si>
  <si>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</si>
  <si>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</si>
  <si>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</si>
  <si>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</si>
  <si>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</si>
  <si>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</si>
  <si>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</si>
  <si>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</si>
  <si>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</si>
  <si>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</si>
  <si>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</si>
  <si>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</si>
  <si>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</si>
  <si>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</si>
  <si>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</si>
  <si>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</si>
  <si>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</si>
  <si>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</si>
  <si>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</si>
  <si>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</si>
  <si>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</si>
  <si>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</si>
  <si>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</si>
  <si>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</si>
  <si>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</si>
  <si>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</si>
  <si>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</si>
  <si>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</si>
  <si>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</si>
  <si>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</si>
  <si>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</si>
  <si>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</si>
  <si>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</si>
  <si>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</si>
  <si>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</si>
  <si>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</si>
  <si>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</si>
  <si>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</si>
  <si>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</si>
  <si>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</si>
  <si>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</si>
  <si>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</si>
  <si>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</si>
  <si>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</si>
  <si>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</si>
  <si>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</si>
  <si>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</si>
  <si>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</si>
  <si>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</si>
  <si>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</si>
  <si>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</si>
  <si>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</si>
  <si>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</si>
  <si>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</si>
  <si>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</si>
  <si>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</si>
  <si>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</si>
  <si>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</si>
  <si>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</si>
  <si>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</si>
  <si>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</si>
  <si>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</si>
  <si>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</si>
  <si>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</si>
  <si>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</si>
  <si>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</si>
  <si>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</si>
  <si>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</si>
  <si>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</si>
  <si>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</si>
  <si>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</si>
  <si>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</si>
  <si>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</si>
  <si>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</si>
  <si>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</si>
  <si>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</si>
  <si>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</si>
  <si>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</si>
  <si>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</si>
  <si>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</si>
  <si>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</si>
  <si>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</si>
  <si>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</si>
  <si>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</si>
  <si>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</si>
  <si>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</si>
  <si>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</si>
  <si>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</si>
  <si>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</si>
  <si>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</si>
  <si>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</si>
  <si>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</si>
  <si>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</si>
  <si>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</si>
  <si>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</si>
  <si>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</si>
  <si>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</si>
  <si>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</si>
  <si>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</si>
  <si>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</si>
  <si>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</si>
  <si>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</si>
  <si>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</si>
  <si>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</si>
  <si>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</si>
  <si>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</si>
  <si>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</si>
  <si>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</si>
  <si>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</si>
  <si>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</si>
  <si>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</si>
  <si>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</si>
  <si>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</si>
  <si>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</si>
  <si>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</si>
  <si>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</si>
  <si>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</si>
  <si>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</si>
  <si>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</si>
  <si>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</si>
  <si>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</si>
  <si>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</si>
  <si>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</si>
  <si>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</si>
  <si>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</si>
  <si>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</si>
  <si>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</si>
  <si>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</si>
  <si>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</si>
  <si>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</si>
  <si>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</si>
  <si>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</si>
  <si>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</si>
  <si>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</si>
  <si>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</si>
  <si>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</si>
  <si>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</si>
  <si>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</si>
  <si>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</si>
  <si>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</si>
  <si>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</si>
  <si>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</si>
  <si>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</si>
  <si>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</si>
  <si>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</si>
  <si>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</si>
  <si>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</si>
  <si>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</si>
  <si>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</si>
  <si>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</si>
  <si>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</si>
  <si>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</si>
  <si>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</si>
  <si>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</si>
  <si>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</si>
  <si>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</si>
  <si>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</si>
  <si>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</si>
  <si>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</si>
  <si>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</si>
  <si>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</si>
  <si>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</si>
  <si>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</si>
  <si>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</si>
  <si>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</si>
  <si>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</si>
  <si>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</si>
  <si>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</si>
  <si>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</si>
  <si>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</si>
  <si>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</si>
  <si>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</si>
  <si>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</si>
  <si>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</si>
  <si>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</si>
  <si>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</si>
  <si>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</si>
  <si>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</si>
  <si>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</si>
  <si>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</si>
  <si>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</si>
  <si>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</si>
  <si>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</si>
  <si>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</si>
  <si>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</si>
  <si>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</si>
  <si>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</si>
  <si>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</si>
  <si>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</si>
  <si>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</si>
  <si>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</si>
  <si>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</si>
  <si>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</si>
  <si>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</si>
  <si>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</si>
  <si>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</si>
  <si>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</si>
  <si>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</si>
  <si>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</si>
  <si>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</si>
  <si>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</si>
  <si>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</si>
  <si>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</si>
  <si>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</si>
  <si>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</si>
  <si>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</si>
  <si>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</si>
  <si>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</si>
  <si>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</si>
  <si>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</si>
  <si>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</si>
  <si>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</si>
  <si>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</si>
  <si>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</si>
  <si>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</si>
  <si>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</si>
  <si>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</si>
  <si>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</si>
  <si>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</si>
  <si>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</si>
  <si>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</si>
  <si>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</si>
  <si>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</si>
  <si>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</si>
  <si>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</si>
  <si>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</si>
  <si>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</si>
  <si>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</si>
  <si>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</si>
  <si>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</si>
  <si>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</si>
  <si>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</si>
  <si>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</si>
  <si>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</si>
  <si>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</si>
  <si>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</si>
  <si>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</si>
  <si>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</si>
  <si>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</si>
  <si>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</si>
  <si>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</si>
  <si>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</si>
  <si>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</si>
  <si>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</si>
  <si>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</si>
  <si>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</si>
  <si>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</si>
  <si>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</si>
  <si>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</si>
  <si>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</si>
  <si>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</si>
  <si>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</si>
  <si>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</si>
  <si>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</si>
  <si>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</si>
  <si>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</si>
  <si>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</si>
  <si>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</si>
  <si>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</si>
  <si>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</si>
  <si>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</si>
  <si>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</si>
  <si>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</si>
  <si>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</si>
  <si>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</si>
  <si>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</si>
  <si>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</si>
  <si>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</si>
  <si>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</si>
  <si>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</si>
  <si>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</si>
  <si>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</si>
  <si>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</si>
  <si>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</si>
  <si>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</si>
  <si>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</si>
  <si>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</si>
  <si>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</si>
  <si>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</si>
  <si>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</si>
  <si>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</si>
  <si>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</si>
  <si>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</si>
  <si>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</si>
  <si>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</si>
  <si>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</si>
  <si>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</si>
  <si>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</si>
  <si>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</si>
  <si>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</si>
  <si>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</si>
  <si>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</si>
  <si>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</si>
  <si>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</si>
  <si>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</si>
  <si>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</si>
  <si>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</si>
  <si>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</si>
  <si>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</si>
  <si>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</si>
  <si>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</si>
  <si>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</si>
  <si>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</si>
  <si>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</si>
  <si>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</si>
  <si>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</si>
  <si>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</si>
  <si>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</si>
  <si>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</si>
  <si>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</si>
  <si>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</si>
  <si>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</si>
  <si>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</si>
  <si>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</si>
  <si>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</si>
  <si>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</si>
  <si>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</si>
  <si>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</si>
  <si>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</si>
  <si>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</si>
  <si>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</si>
  <si>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</si>
  <si>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</si>
  <si>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</si>
  <si>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</si>
  <si>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</si>
  <si>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</si>
  <si>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</si>
  <si>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</si>
  <si>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</si>
  <si>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</si>
  <si>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</si>
  <si>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</si>
  <si>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</si>
  <si>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</si>
  <si>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</si>
  <si>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</si>
  <si>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</si>
  <si>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</si>
  <si>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</si>
  <si>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</si>
  <si>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</si>
  <si>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</si>
  <si>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</si>
  <si>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</si>
  <si>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</si>
  <si>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</si>
  <si>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</si>
  <si>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</si>
  <si>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</si>
  <si>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</si>
  <si>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</si>
  <si>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</si>
  <si>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</si>
  <si>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</si>
  <si>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</si>
  <si>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</si>
  <si>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</si>
  <si>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</si>
  <si>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</si>
  <si>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</si>
  <si>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</si>
  <si>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</si>
  <si>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</si>
  <si>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</si>
  <si>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</si>
  <si>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</si>
  <si>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</si>
  <si>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</si>
  <si>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</si>
  <si>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</si>
  <si>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</si>
  <si>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</si>
  <si>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</si>
  <si>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</si>
  <si>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</si>
  <si>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</si>
  <si>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</si>
  <si>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</si>
  <si>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</si>
  <si>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</si>
  <si>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</si>
  <si>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</si>
  <si>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</si>
  <si>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</si>
  <si>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</si>
  <si>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</si>
  <si>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</si>
  <si>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</si>
  <si>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</si>
  <si>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</si>
  <si>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</si>
  <si>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</si>
  <si>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</si>
  <si>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</si>
  <si>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</si>
  <si>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</si>
  <si>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</si>
  <si>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</si>
  <si>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</si>
  <si>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</si>
  <si>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</si>
  <si>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</si>
  <si>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</si>
  <si>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</si>
  <si>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</si>
  <si>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</si>
  <si>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</si>
  <si>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</si>
  <si>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</si>
  <si>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</si>
  <si>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</si>
  <si>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</si>
  <si>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</si>
  <si>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</si>
  <si>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</si>
  <si>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</si>
  <si>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</si>
  <si>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</si>
  <si>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</si>
  <si>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</si>
  <si>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</si>
  <si>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</si>
  <si>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</si>
  <si>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</si>
  <si>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</si>
  <si>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</si>
  <si>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</si>
  <si>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</si>
  <si>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</si>
  <si>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</si>
  <si>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</si>
  <si>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</si>
  <si>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</si>
  <si>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</si>
  <si>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</si>
  <si>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</si>
  <si>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</si>
  <si>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</si>
  <si>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</si>
  <si>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</si>
  <si>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</si>
  <si>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</si>
  <si>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</si>
  <si>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</si>
  <si>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</si>
  <si>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</si>
  <si>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</si>
  <si>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</si>
  <si>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</si>
  <si>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</si>
  <si>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</si>
  <si>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</si>
  <si>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</si>
  <si>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</si>
  <si>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</si>
  <si>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</si>
  <si>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</si>
  <si>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</si>
  <si>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</si>
  <si>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</si>
  <si>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</si>
  <si>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</si>
  <si>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</si>
  <si>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</si>
  <si>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</si>
  <si>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</si>
  <si>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</si>
  <si>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</si>
  <si>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</si>
  <si>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</si>
  <si>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</si>
  <si>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</si>
  <si>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</si>
  <si>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</si>
  <si>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</si>
  <si>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</si>
  <si>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</si>
  <si>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</si>
  <si>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</si>
  <si>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</si>
  <si>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</si>
  <si>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</si>
  <si>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</si>
  <si>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</si>
  <si>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</si>
  <si>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</si>
  <si>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</si>
  <si>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</si>
  <si>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</si>
  <si>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</si>
  <si>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</si>
  <si>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</si>
  <si>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</si>
  <si>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</si>
  <si>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</si>
  <si>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</si>
  <si>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</si>
  <si>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</si>
  <si>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</si>
  <si>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</si>
  <si>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</si>
  <si>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</si>
  <si>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</si>
  <si>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</si>
  <si>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</si>
  <si>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</si>
  <si>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</si>
  <si>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</si>
  <si>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</si>
  <si>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</si>
  <si>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</si>
  <si>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</si>
  <si>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</si>
  <si>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</si>
  <si>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</si>
  <si>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</si>
  <si>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</si>
  <si>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</si>
  <si>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</si>
  <si>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</si>
  <si>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</si>
  <si>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</si>
  <si>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</si>
  <si>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</si>
  <si>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</si>
  <si>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</si>
  <si>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</si>
  <si>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</si>
  <si>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</si>
  <si>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</si>
  <si>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</si>
  <si>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</si>
  <si>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</si>
  <si>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</si>
  <si>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</si>
  <si>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</si>
  <si>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</si>
  <si>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</si>
  <si>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</si>
  <si>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</si>
  <si>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</si>
  <si>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</si>
  <si>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</si>
  <si>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</si>
  <si>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</si>
  <si>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</si>
  <si>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</si>
  <si>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</si>
  <si>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</si>
  <si>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</si>
  <si>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</si>
  <si>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</si>
  <si>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</si>
  <si>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</si>
  <si>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</si>
  <si>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</si>
  <si>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</si>
  <si>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</si>
  <si>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</si>
  <si>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</si>
  <si>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</si>
  <si>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</si>
  <si>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</si>
  <si>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</si>
  <si>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</si>
  <si>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</si>
  <si>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</si>
  <si>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</si>
  <si>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</si>
  <si>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</si>
  <si>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</si>
  <si>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</si>
  <si>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</si>
  <si>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</si>
  <si>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</si>
  <si>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</si>
  <si>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</si>
  <si>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</si>
  <si>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</si>
  <si>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</si>
  <si>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</si>
  <si>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</si>
  <si>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</si>
  <si>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</si>
  <si>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</si>
  <si>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</si>
  <si>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</si>
  <si>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</si>
  <si>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</si>
  <si>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</si>
  <si>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</si>
  <si>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</si>
  <si>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</si>
  <si>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</si>
  <si>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</si>
  <si>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</si>
  <si>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</si>
  <si>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</si>
  <si>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</si>
  <si>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</si>
  <si>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</si>
  <si>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</si>
  <si>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</si>
  <si>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</si>
  <si>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</si>
  <si>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</si>
  <si>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</si>
  <si>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</si>
  <si>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</si>
  <si>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</si>
  <si>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</si>
  <si>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</si>
  <si>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</si>
  <si>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</si>
  <si>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</si>
  <si>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</si>
  <si>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</si>
  <si>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</si>
  <si>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</si>
  <si>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</si>
  <si>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</si>
  <si>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</si>
  <si>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</si>
  <si>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</si>
  <si>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</si>
  <si>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</si>
  <si>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</si>
  <si>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</si>
  <si>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</si>
  <si>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</si>
  <si>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</si>
  <si>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</si>
  <si>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</si>
  <si>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</si>
  <si>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</si>
  <si>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</si>
  <si>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</si>
  <si>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</si>
  <si>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</si>
  <si>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</si>
  <si>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</si>
  <si>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</si>
  <si>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</si>
  <si>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</si>
  <si>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</si>
  <si>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</si>
  <si>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</si>
  <si>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</si>
  <si>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</si>
  <si>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</si>
  <si>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</si>
  <si>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</si>
  <si>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</si>
  <si>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</si>
  <si>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</si>
  <si>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</si>
  <si>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</si>
  <si>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</si>
  <si>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</si>
  <si>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</si>
  <si>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</si>
  <si>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</si>
  <si>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</si>
  <si>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</si>
  <si>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</si>
  <si>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</si>
  <si>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</si>
  <si>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</si>
  <si>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</si>
  <si>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</si>
  <si>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</si>
  <si>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</si>
  <si>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</si>
  <si>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</si>
  <si>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</si>
  <si>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</si>
  <si>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</si>
  <si>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</si>
  <si>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</si>
  <si>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</si>
  <si>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</si>
  <si>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</si>
  <si>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</si>
  <si>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</si>
  <si>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</si>
  <si>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</si>
  <si>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</si>
  <si>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</si>
  <si>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</si>
  <si>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</si>
  <si>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</si>
  <si>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</si>
  <si>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</si>
  <si>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</si>
  <si>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</si>
  <si>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</si>
  <si>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</si>
  <si>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</si>
  <si>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</si>
  <si>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</si>
  <si>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</si>
  <si>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</si>
  <si>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</si>
  <si>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</si>
  <si>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</si>
  <si>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</si>
  <si>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</si>
  <si>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</si>
  <si>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</si>
  <si>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</si>
  <si>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</si>
  <si>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</si>
  <si>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</si>
  <si>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</si>
  <si>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</si>
  <si>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</si>
  <si>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</si>
  <si>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</si>
  <si>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</si>
  <si>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</si>
  <si>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</si>
  <si>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</si>
  <si>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</si>
  <si>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</si>
  <si>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</si>
  <si>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</si>
  <si>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</si>
  <si>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</si>
  <si>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</si>
  <si>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</si>
  <si>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</si>
  <si>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</si>
  <si>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</si>
  <si>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</si>
  <si>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</si>
  <si>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</si>
  <si>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</si>
  <si>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</si>
  <si>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</si>
  <si>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</si>
  <si>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</si>
  <si>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</si>
  <si>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</si>
  <si>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</si>
  <si>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</si>
  <si>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</si>
  <si>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</si>
  <si>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</si>
  <si>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</si>
  <si>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</si>
  <si>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</si>
  <si>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</si>
  <si>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</si>
  <si>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</si>
  <si>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</si>
  <si>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</si>
  <si>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</si>
  <si>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</si>
  <si>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</si>
  <si>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</si>
  <si>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</si>
  <si>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</si>
  <si>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</si>
  <si>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</si>
  <si>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</si>
  <si>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</si>
  <si>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</si>
  <si>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</si>
  <si>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</si>
  <si>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</si>
  <si>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</si>
  <si>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</si>
  <si>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</si>
  <si>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</si>
  <si>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</si>
  <si>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</si>
  <si>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</si>
  <si>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</si>
  <si>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</si>
  <si>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</si>
  <si>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</si>
  <si>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</si>
  <si>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</si>
  <si>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</si>
  <si>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</si>
  <si>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</si>
  <si>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</si>
  <si>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</si>
  <si>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</si>
  <si>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</si>
  <si>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</si>
  <si>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</si>
  <si>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</si>
  <si>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</si>
  <si>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</si>
  <si>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</si>
  <si>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</si>
  <si>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</si>
  <si>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</si>
  <si>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</si>
  <si>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</si>
  <si>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</si>
  <si>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</si>
  <si>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</si>
  <si>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</si>
  <si>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</si>
  <si>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</si>
  <si>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</si>
  <si>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</si>
  <si>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</si>
  <si>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</si>
  <si>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</si>
  <si>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</si>
  <si>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</si>
  <si>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</si>
  <si>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</si>
  <si>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</si>
  <si>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</si>
  <si>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</si>
  <si>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</si>
  <si>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</si>
  <si>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</si>
  <si>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</si>
  <si>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</si>
  <si>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</si>
  <si>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</si>
  <si>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</si>
  <si>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</si>
  <si>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</si>
  <si>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</si>
  <si>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</si>
  <si>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</si>
  <si>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</si>
  <si>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</si>
  <si>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</si>
  <si>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</si>
  <si>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</si>
  <si>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</si>
  <si>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</si>
  <si>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</si>
  <si>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</si>
  <si>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</si>
  <si>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</si>
  <si>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</si>
  <si>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</si>
  <si>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</si>
  <si>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</si>
  <si>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</si>
  <si>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</si>
  <si>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</si>
  <si>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</si>
  <si>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</si>
  <si>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</si>
  <si>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</si>
  <si>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</si>
  <si>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</si>
  <si>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</si>
  <si>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</si>
  <si>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</si>
  <si>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</si>
  <si>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</si>
  <si>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</si>
  <si>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</si>
  <si>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</si>
  <si>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</si>
  <si>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</si>
  <si>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</si>
  <si>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</si>
  <si>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</si>
  <si>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</si>
  <si>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</si>
  <si>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</si>
  <si>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</si>
  <si>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</si>
  <si>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</si>
  <si>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</si>
  <si>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</si>
  <si>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</si>
  <si>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</si>
  <si>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</si>
  <si>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</si>
  <si>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</si>
  <si>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</si>
  <si>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</si>
  <si>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</si>
  <si>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</si>
  <si>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</si>
  <si>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</si>
  <si>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</si>
  <si>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</si>
  <si>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</si>
  <si>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</si>
  <si>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</si>
  <si>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</si>
  <si>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</si>
  <si>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</si>
  <si>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</si>
  <si>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</si>
  <si>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</si>
  <si>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</si>
  <si>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</si>
  <si>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</si>
  <si>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</si>
  <si>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</si>
  <si>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</si>
  <si>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</si>
  <si>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</si>
  <si>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</si>
  <si>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</si>
  <si>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</si>
  <si>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</si>
  <si>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</si>
  <si>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</si>
  <si>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</si>
  <si>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</si>
  <si>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</si>
  <si>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</si>
  <si>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</si>
  <si>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</si>
  <si>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</si>
  <si>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</si>
  <si>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</si>
  <si>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</si>
  <si>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</si>
  <si>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</si>
  <si>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</si>
  <si>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</si>
  <si>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</si>
  <si>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</si>
  <si>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</si>
  <si>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</si>
  <si>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</si>
  <si>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</si>
  <si>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</si>
  <si>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</si>
  <si>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</si>
  <si>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</si>
  <si>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</si>
  <si>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</si>
  <si>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</si>
  <si>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</si>
  <si>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</si>
  <si>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</si>
  <si>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</si>
  <si>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</si>
  <si>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</si>
  <si>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</si>
  <si>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</si>
  <si>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</si>
  <si>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</si>
  <si>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</si>
  <si>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</si>
  <si>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</si>
  <si>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</si>
  <si>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</si>
  <si>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</si>
  <si>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</si>
  <si>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</si>
  <si>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</si>
  <si>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</si>
  <si>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</si>
  <si>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</si>
  <si>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</si>
  <si>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</si>
  <si>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</si>
  <si>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</si>
  <si>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</si>
  <si>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</si>
  <si>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</si>
  <si>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</si>
  <si>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</si>
  <si>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</si>
  <si>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</si>
  <si>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</si>
  <si>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</si>
  <si>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</si>
  <si>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</si>
  <si>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</si>
  <si>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</si>
  <si>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</si>
  <si>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</si>
  <si>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</si>
  <si>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</si>
  <si>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</si>
  <si>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</si>
  <si>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</si>
  <si>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</si>
  <si>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</si>
  <si>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</si>
  <si>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</si>
  <si>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</si>
  <si>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</si>
  <si>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</si>
  <si>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</si>
  <si>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</si>
  <si>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</si>
  <si>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</si>
  <si>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</si>
  <si>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</si>
  <si>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</si>
  <si>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</si>
  <si>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</si>
  <si>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</si>
  <si>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</si>
  <si>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</si>
  <si>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</si>
  <si>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</si>
  <si>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</si>
  <si>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</si>
  <si>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</si>
  <si>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</si>
  <si>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</si>
  <si>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</si>
  <si>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</si>
  <si>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</si>
  <si>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</si>
  <si>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</si>
  <si>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</si>
  <si>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</si>
  <si>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</si>
  <si>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</si>
  <si>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</si>
  <si>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</si>
  <si>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</si>
  <si>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</si>
  <si>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</si>
  <si>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</si>
  <si>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</si>
  <si>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</si>
  <si>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</si>
  <si>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</si>
  <si>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</si>
  <si>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</si>
  <si>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</si>
  <si>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</si>
  <si>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</si>
  <si>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</si>
  <si>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</si>
  <si>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</si>
  <si>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</si>
  <si>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</si>
  <si>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</si>
  <si>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</si>
  <si>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</si>
  <si>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</si>
  <si>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</si>
  <si>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</si>
  <si>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</si>
  <si>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</si>
  <si>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</si>
  <si>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</si>
  <si>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</si>
  <si>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</si>
  <si>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</si>
  <si>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</si>
  <si>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</si>
  <si>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</si>
  <si>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</si>
  <si>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</si>
  <si>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</si>
  <si>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</si>
  <si>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</si>
  <si>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</si>
  <si>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</si>
  <si>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</si>
  <si>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</si>
  <si>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</si>
  <si>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</si>
  <si>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</si>
  <si>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</si>
  <si>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</si>
  <si>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</si>
  <si>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</si>
  <si>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</si>
  <si>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</si>
  <si>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</si>
  <si>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</si>
  <si>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</si>
  <si>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</si>
  <si>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</si>
  <si>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</si>
  <si>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</si>
  <si>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</si>
  <si>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</si>
  <si>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</si>
  <si>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</si>
  <si>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</si>
  <si>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</si>
  <si>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</si>
  <si>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</si>
  <si>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</si>
  <si>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</si>
  <si>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</si>
  <si>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</si>
  <si>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</si>
  <si>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</si>
  <si>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</si>
  <si>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</si>
  <si>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</si>
  <si>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</si>
  <si>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</si>
  <si>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</si>
  <si>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</si>
  <si>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</si>
  <si>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</si>
  <si>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</si>
  <si>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</si>
  <si>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</si>
  <si>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</si>
  <si>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</si>
  <si>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</si>
  <si>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</si>
  <si>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</si>
  <si>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</si>
  <si>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</si>
  <si>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</si>
  <si>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</si>
  <si>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</si>
  <si>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</si>
  <si>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</si>
  <si>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</si>
  <si>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</si>
  <si>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</si>
  <si>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</si>
  <si>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</si>
  <si>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</si>
  <si>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</si>
  <si>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</si>
  <si>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</si>
  <si>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</si>
  <si>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</si>
  <si>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</si>
  <si>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</si>
  <si>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</si>
  <si>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</si>
  <si>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</si>
  <si>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</si>
  <si>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</si>
  <si>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</si>
  <si>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</si>
  <si>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</si>
  <si>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</si>
  <si>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</si>
  <si>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</si>
  <si>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</si>
  <si>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</si>
  <si>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</si>
  <si>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</si>
  <si>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</si>
  <si>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</si>
  <si>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</si>
  <si>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</si>
  <si>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</si>
  <si>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</si>
  <si>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</si>
  <si>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</si>
  <si>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</si>
  <si>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</si>
  <si>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</si>
  <si>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</si>
  <si>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</si>
  <si>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</si>
  <si>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</si>
  <si>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</si>
  <si>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</si>
  <si>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</si>
  <si>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</si>
  <si>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</si>
  <si>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</si>
  <si>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</si>
  <si>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</si>
  <si>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</si>
  <si>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</si>
  <si>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</si>
  <si>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</si>
  <si>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</si>
  <si>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</si>
  <si>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</si>
  <si>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</si>
  <si>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</si>
  <si>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</si>
  <si>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</si>
  <si>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</si>
  <si>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</si>
  <si>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</si>
  <si>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</si>
  <si>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</si>
  <si>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</si>
  <si>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</si>
  <si>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</si>
  <si>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</si>
  <si>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</si>
  <si>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</si>
  <si>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</si>
  <si>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</si>
  <si>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</si>
  <si>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</si>
  <si>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</si>
  <si>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</si>
  <si>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</si>
  <si>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</si>
  <si>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</si>
  <si>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</si>
  <si>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</si>
  <si>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</si>
  <si>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</si>
  <si>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</si>
  <si>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</si>
  <si>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</si>
  <si>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</si>
  <si>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</si>
  <si>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</si>
  <si>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</si>
  <si>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</si>
  <si>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</si>
  <si>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</si>
  <si>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</si>
  <si>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</si>
  <si>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</si>
  <si>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</si>
  <si>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</si>
  <si>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</si>
  <si>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</si>
  <si>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</si>
  <si>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</si>
  <si>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</si>
  <si>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</si>
  <si>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</si>
  <si>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</si>
  <si>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</si>
  <si>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</si>
  <si>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</si>
  <si>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</si>
  <si>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</si>
  <si>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</si>
  <si>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</si>
  <si>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</si>
  <si>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</si>
  <si>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</si>
  <si>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</si>
  <si>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</si>
  <si>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</si>
  <si>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</si>
  <si>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</si>
  <si>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</si>
  <si>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</si>
  <si>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</si>
  <si>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</si>
  <si>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</si>
  <si>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</si>
  <si>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</si>
  <si>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</si>
  <si>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</si>
  <si>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</si>
  <si>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</si>
  <si>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</si>
  <si>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</si>
  <si>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</si>
  <si>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</si>
  <si>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</si>
  <si>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</si>
  <si>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</si>
  <si>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</si>
  <si>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</si>
  <si>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</si>
  <si>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</si>
  <si>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</si>
  <si>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</si>
  <si>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</si>
  <si>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</si>
  <si>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</si>
  <si>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</si>
  <si>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</si>
  <si>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</si>
  <si>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</si>
  <si>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</si>
  <si>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</si>
  <si>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</si>
  <si>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</si>
  <si>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</si>
  <si>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</si>
  <si>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</si>
  <si>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</si>
  <si>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</si>
  <si>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</si>
  <si>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</si>
  <si>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</si>
  <si>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</si>
  <si>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</si>
  <si>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</si>
  <si>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</si>
  <si>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</si>
  <si>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</si>
  <si>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</si>
  <si>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</si>
  <si>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</si>
  <si>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</si>
  <si>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</si>
  <si>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</si>
  <si>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</si>
  <si>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</si>
  <si>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</si>
  <si>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</si>
  <si>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</si>
  <si>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</si>
  <si>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</si>
  <si>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</si>
  <si>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</si>
  <si>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</si>
  <si>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</si>
  <si>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</si>
  <si>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</si>
  <si>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</si>
  <si>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</si>
  <si>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</si>
  <si>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</si>
  <si>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</si>
  <si>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</si>
  <si>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</si>
  <si>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</si>
  <si>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</si>
  <si>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</si>
  <si>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</si>
  <si>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</si>
  <si>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</si>
  <si>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</si>
  <si>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</si>
  <si>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</si>
  <si>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</si>
  <si>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</si>
  <si>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</si>
  <si>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</si>
  <si>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</si>
  <si>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</si>
  <si>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</si>
  <si>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</si>
  <si>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</si>
  <si>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</si>
  <si>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</si>
  <si>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</si>
  <si>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</si>
  <si>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</si>
  <si>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</si>
  <si>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</si>
  <si>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</si>
  <si>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</si>
  <si>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</si>
  <si>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</si>
  <si>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</si>
  <si>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</si>
  <si>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</si>
  <si>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</si>
  <si>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</si>
  <si>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</si>
  <si>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</si>
  <si>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</si>
  <si>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</si>
  <si>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</si>
  <si>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</si>
  <si>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</si>
  <si>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</si>
  <si>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</si>
  <si>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</si>
  <si>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</si>
  <si>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</si>
  <si>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</si>
  <si>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</si>
  <si>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</si>
  <si>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</si>
  <si>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</si>
  <si>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</si>
  <si>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</si>
  <si>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</si>
  <si>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</si>
  <si>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</si>
  <si>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</si>
  <si>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</si>
  <si>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</si>
  <si>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</si>
  <si>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</si>
  <si>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</si>
  <si>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</si>
  <si>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</si>
  <si>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</si>
  <si>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</si>
  <si>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</si>
  <si>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</si>
  <si>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</si>
  <si>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</si>
  <si>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</si>
  <si>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</si>
  <si>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</si>
  <si>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</si>
  <si>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</si>
  <si>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</si>
  <si>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</si>
  <si>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</si>
  <si>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</si>
  <si>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</si>
  <si>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</si>
  <si>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</si>
  <si>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</si>
  <si>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</si>
  <si>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</si>
  <si>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</si>
  <si>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</si>
  <si>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</si>
  <si>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</si>
  <si>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</si>
  <si>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</si>
  <si>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</si>
  <si>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</si>
  <si>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</si>
  <si>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</si>
  <si>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</si>
  <si>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</si>
  <si>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</si>
  <si>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</si>
  <si>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</si>
  <si>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</si>
  <si>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</si>
  <si>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</si>
  <si>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</si>
  <si>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</si>
  <si>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</si>
  <si>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</si>
  <si>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</si>
  <si>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</si>
  <si>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</si>
  <si>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</si>
  <si>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</si>
  <si>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</si>
  <si>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</si>
  <si>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</si>
  <si>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</si>
  <si>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</si>
  <si>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</si>
  <si>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</si>
  <si>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</si>
  <si>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</si>
  <si>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</si>
  <si>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</si>
  <si>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</si>
  <si>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</si>
  <si>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</si>
  <si>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</si>
  <si>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</si>
  <si>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</si>
  <si>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</si>
  <si>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</si>
  <si>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</si>
  <si>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</si>
  <si>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</si>
  <si>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</si>
  <si>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</si>
  <si>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</si>
  <si>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</si>
  <si>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</si>
  <si>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</si>
  <si>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</si>
  <si>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</si>
  <si>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</si>
  <si>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</si>
  <si>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</si>
  <si>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</si>
  <si>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</si>
  <si>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</si>
  <si>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</si>
  <si>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</si>
  <si>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</si>
  <si>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</si>
  <si>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</si>
  <si>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</si>
  <si>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</si>
  <si>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</si>
  <si>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</si>
  <si>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</si>
  <si>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</si>
  <si>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</si>
  <si>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</si>
  <si>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</si>
  <si>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</si>
  <si>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</si>
  <si>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</si>
  <si>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</si>
  <si>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</si>
  <si>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</si>
  <si>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</si>
  <si>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</si>
  <si>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</si>
  <si>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</si>
  <si>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</si>
  <si>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</si>
  <si>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</si>
  <si>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</si>
  <si>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</si>
  <si>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</si>
  <si>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</si>
  <si>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</si>
  <si>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</si>
  <si>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</si>
  <si>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</si>
  <si>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</si>
  <si>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</si>
  <si>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</si>
  <si>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</si>
  <si>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</si>
  <si>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</si>
  <si>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</si>
  <si>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</si>
  <si>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</si>
  <si>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</si>
  <si>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</si>
  <si>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</si>
  <si>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</si>
  <si>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</si>
  <si>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</si>
  <si>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</si>
  <si>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</si>
  <si>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</si>
  <si>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</si>
  <si>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</si>
  <si>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</si>
  <si>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</si>
  <si>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</si>
  <si>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</si>
  <si>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</si>
  <si>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</si>
  <si>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</si>
  <si>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</si>
  <si>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</si>
  <si>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</si>
  <si>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</si>
  <si>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</si>
  <si>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</si>
  <si>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</si>
  <si>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</si>
  <si>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</si>
  <si>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</si>
  <si>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</si>
  <si>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</si>
  <si>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</si>
  <si>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</si>
  <si>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</si>
  <si>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</si>
  <si>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</si>
  <si>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</si>
  <si>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</si>
  <si>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</si>
  <si>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</si>
  <si>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</si>
  <si>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</si>
  <si>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</si>
  <si>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</si>
  <si>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</si>
  <si>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</si>
  <si>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</si>
  <si>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</si>
  <si>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</si>
  <si>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</si>
  <si>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</si>
  <si>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</si>
  <si>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</si>
  <si>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</si>
  <si>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</si>
  <si>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</si>
  <si>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</si>
  <si>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</si>
  <si>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</si>
  <si>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</si>
  <si>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</si>
  <si>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</si>
  <si>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</si>
  <si>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</si>
  <si>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</si>
  <si>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</si>
  <si>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</si>
  <si>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</si>
  <si>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</si>
  <si>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</si>
  <si>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</si>
  <si>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</si>
  <si>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</si>
  <si>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</si>
  <si>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</si>
  <si>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</si>
  <si>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</si>
  <si>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</si>
  <si>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</si>
  <si>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</si>
  <si>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</si>
  <si>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</si>
  <si>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</si>
  <si>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</si>
  <si>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</si>
  <si>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</si>
  <si>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</si>
  <si>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</si>
  <si>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</si>
  <si>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</si>
  <si>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</si>
  <si>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</si>
  <si>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</si>
  <si>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</si>
  <si>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</si>
  <si>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</si>
  <si>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</si>
  <si>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</si>
  <si>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</si>
  <si>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</si>
  <si>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</si>
  <si>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</si>
  <si>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</si>
  <si>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</si>
  <si>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</si>
  <si>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</si>
  <si>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</si>
  <si>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</si>
  <si>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</si>
  <si>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</si>
  <si>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</si>
  <si>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</si>
  <si>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</si>
  <si>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</si>
  <si>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</si>
  <si>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</si>
  <si>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</si>
  <si>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</si>
  <si>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</si>
  <si>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</si>
  <si>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</si>
  <si>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</si>
  <si>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</si>
  <si>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</si>
  <si>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</si>
  <si>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</si>
  <si>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</si>
  <si>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</si>
  <si>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</si>
  <si>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</si>
  <si>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</si>
  <si>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</si>
  <si>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</si>
  <si>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</si>
  <si>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</si>
  <si>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</si>
  <si>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</si>
  <si>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</si>
  <si>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</si>
  <si>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</si>
  <si>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</si>
  <si>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</si>
  <si>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</si>
  <si>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</si>
  <si>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</si>
  <si>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</si>
  <si>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</si>
  <si>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</si>
  <si>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</si>
  <si>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</si>
  <si>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</si>
  <si>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</si>
  <si>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</si>
  <si>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</si>
  <si>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</si>
  <si>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</si>
  <si>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</si>
  <si>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</si>
  <si>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</si>
  <si>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</si>
  <si>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</si>
  <si>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</si>
  <si>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</si>
  <si>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</si>
  <si>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</si>
  <si>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</si>
  <si>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</si>
  <si>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</si>
  <si>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</si>
  <si>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</si>
  <si>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</si>
  <si>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</si>
  <si>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</si>
  <si>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</si>
  <si>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</si>
  <si>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</si>
  <si>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</si>
  <si>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</si>
  <si>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</si>
  <si>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</si>
  <si>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</si>
  <si>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</si>
  <si>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</si>
  <si>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</si>
  <si>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</si>
  <si>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</si>
  <si>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</si>
  <si>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</si>
  <si>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</si>
  <si>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</si>
  <si>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</si>
  <si>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</si>
  <si>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</si>
  <si>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</si>
  <si>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</si>
  <si>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</si>
  <si>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</si>
  <si>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</si>
  <si>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</si>
  <si>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</si>
  <si>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</si>
  <si>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</si>
  <si>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</si>
  <si>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</si>
  <si>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</si>
  <si>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</si>
  <si>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</si>
  <si>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</si>
  <si>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</si>
  <si>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</si>
  <si>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</si>
  <si>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</si>
  <si>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</si>
  <si>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</si>
  <si>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</si>
  <si>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</si>
  <si>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</si>
  <si>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</si>
  <si>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</si>
  <si>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</si>
  <si>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</si>
  <si>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</si>
  <si>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</si>
  <si>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</si>
  <si>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</si>
  <si>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</si>
  <si>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</si>
  <si>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</si>
  <si>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</si>
  <si>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</si>
  <si>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</si>
  <si>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</si>
  <si>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</si>
  <si>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</si>
  <si>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</si>
  <si>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</si>
  <si>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</si>
  <si>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</si>
  <si>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</si>
  <si>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</si>
  <si>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</si>
  <si>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</si>
  <si>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</si>
  <si>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</si>
  <si>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</si>
  <si>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</si>
  <si>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</si>
  <si>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</si>
  <si>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</si>
  <si>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</si>
  <si>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</si>
  <si>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</si>
  <si>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</si>
  <si>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</si>
  <si>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</si>
  <si>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</si>
  <si>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</si>
  <si>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</si>
  <si>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</si>
  <si>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</si>
  <si>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</si>
  <si>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</si>
  <si>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</si>
  <si>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</si>
  <si>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</si>
  <si>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</si>
  <si>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</si>
  <si>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</si>
  <si>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</si>
  <si>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</si>
  <si>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</si>
  <si>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</si>
  <si>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</si>
  <si>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</si>
  <si>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</si>
  <si>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</si>
  <si>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</si>
  <si>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</si>
  <si>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</si>
  <si>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</si>
  <si>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</si>
  <si>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</si>
  <si>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</si>
  <si>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</si>
  <si>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</si>
  <si>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</si>
  <si>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</si>
  <si>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</si>
  <si>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</si>
  <si>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</si>
  <si>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</si>
  <si>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</si>
  <si>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</si>
  <si>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</si>
  <si>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</si>
  <si>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</si>
  <si>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</si>
  <si>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</si>
  <si>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</si>
  <si>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</si>
  <si>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</si>
  <si>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</si>
  <si>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</si>
  <si>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</si>
  <si>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</si>
  <si>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</si>
  <si>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</si>
  <si>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</si>
  <si>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</si>
  <si>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</si>
  <si>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</si>
  <si>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</si>
  <si>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</si>
  <si>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</si>
  <si>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</si>
  <si>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</si>
  <si>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</si>
  <si>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</si>
  <si>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</si>
  <si>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</si>
  <si>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</si>
  <si>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</si>
  <si>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</si>
  <si>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</si>
  <si>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</si>
  <si>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</si>
  <si>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</si>
  <si>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</si>
  <si>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</si>
  <si>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</si>
  <si>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</si>
  <si>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</si>
  <si>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</si>
  <si>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</si>
  <si>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</si>
  <si>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</si>
  <si>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</si>
  <si>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</si>
  <si>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</si>
  <si>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</si>
  <si>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</si>
  <si>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</si>
  <si>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</si>
  <si>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</si>
  <si>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</si>
  <si>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</si>
  <si>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</si>
  <si>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</si>
  <si>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</si>
  <si>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</si>
  <si>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</si>
  <si>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</si>
  <si>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</si>
  <si>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</si>
  <si>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</si>
  <si>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</si>
  <si>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</si>
  <si>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</si>
  <si>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</si>
  <si>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</si>
  <si>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</si>
  <si>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</si>
  <si>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</si>
  <si>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</si>
  <si>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</si>
  <si>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</si>
  <si>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</si>
  <si>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</si>
  <si>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</si>
  <si>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</si>
  <si>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</si>
  <si>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</si>
  <si>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</si>
  <si>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</si>
  <si>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</si>
  <si>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</si>
  <si>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</si>
  <si>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</si>
  <si>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</si>
  <si>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</si>
  <si>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</si>
  <si>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</si>
  <si>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</si>
  <si>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</si>
  <si>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</si>
  <si>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</si>
  <si>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</si>
  <si>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</si>
  <si>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</si>
  <si>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</si>
  <si>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</si>
  <si>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</si>
  <si>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</si>
  <si>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</si>
  <si>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</si>
  <si>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</si>
  <si>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</si>
  <si>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</si>
  <si>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</si>
  <si>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</si>
  <si>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</si>
  <si>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</si>
  <si>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</si>
  <si>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</si>
  <si>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</si>
  <si>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</si>
  <si>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</si>
  <si>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</si>
  <si>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</si>
  <si>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</si>
  <si>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</si>
  <si>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</si>
  <si>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</si>
  <si>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</si>
  <si>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</si>
  <si>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</si>
  <si>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</si>
  <si>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</si>
  <si>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</si>
  <si>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</si>
  <si>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</si>
  <si>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</si>
  <si>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</si>
  <si>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</si>
  <si>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</si>
  <si>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</si>
  <si>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</si>
  <si>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</si>
  <si>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</si>
  <si>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</si>
  <si>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</si>
  <si>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</si>
  <si>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</si>
  <si>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</si>
  <si>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</si>
  <si>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</si>
  <si>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</si>
  <si>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</si>
  <si>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</si>
  <si>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</si>
  <si>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</si>
  <si>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</si>
  <si>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</si>
  <si>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</si>
  <si>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</si>
  <si>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</si>
  <si>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</si>
  <si>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</si>
  <si>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</si>
  <si>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</si>
  <si>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</si>
  <si>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</si>
  <si>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</si>
  <si>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</si>
  <si>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</si>
  <si>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</si>
  <si>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</si>
  <si>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</si>
  <si>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</si>
  <si>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</si>
  <si>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</si>
  <si>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</si>
  <si>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</si>
  <si>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</si>
  <si>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</si>
  <si>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</si>
  <si>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</si>
  <si>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</si>
  <si>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</si>
  <si>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</si>
  <si>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</si>
  <si>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</si>
  <si>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</si>
  <si>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</si>
  <si>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</si>
  <si>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</si>
  <si>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</si>
  <si>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</si>
  <si>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</si>
  <si>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</si>
  <si>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</si>
  <si>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</si>
  <si>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</si>
  <si>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</si>
  <si>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</si>
  <si>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</si>
  <si>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</si>
  <si>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</si>
  <si>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</si>
  <si>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</si>
  <si>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</si>
  <si>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</si>
  <si>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</si>
  <si>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</si>
  <si>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</si>
  <si>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</si>
  <si>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</si>
  <si>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</si>
  <si>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</si>
  <si>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</si>
  <si>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</si>
  <si>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</si>
  <si>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</si>
  <si>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</si>
  <si>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</si>
  <si>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</si>
  <si>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</si>
  <si>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</si>
  <si>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</si>
  <si>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</si>
  <si>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</si>
  <si>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</si>
  <si>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</si>
  <si>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</si>
  <si>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</si>
  <si>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</si>
  <si>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</si>
  <si>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</si>
  <si>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</si>
  <si>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</si>
  <si>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</si>
  <si>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</si>
  <si>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</si>
  <si>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</si>
  <si>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</si>
  <si>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</si>
  <si>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</si>
  <si>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</si>
  <si>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</si>
  <si>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</si>
  <si>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</si>
  <si>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</si>
  <si>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</si>
  <si>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</si>
  <si>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</si>
  <si>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</si>
  <si>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</si>
  <si>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</si>
  <si>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</si>
  <si>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</si>
  <si>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</si>
  <si>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</si>
  <si>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</si>
  <si>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</si>
  <si>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</si>
  <si>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</si>
  <si>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</si>
  <si>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</si>
  <si>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</si>
  <si>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</si>
  <si>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</si>
  <si>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</si>
  <si>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</si>
  <si>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</si>
  <si>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</si>
  <si>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</si>
  <si>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</si>
  <si>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</si>
  <si>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</si>
  <si>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</si>
  <si>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</si>
  <si>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</si>
  <si>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</si>
  <si>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</si>
  <si>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</si>
  <si>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</si>
  <si>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</si>
  <si>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</si>
  <si>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</si>
  <si>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</si>
  <si>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</si>
  <si>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</si>
  <si>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</si>
  <si>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</si>
  <si>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</si>
  <si>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</si>
  <si>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</si>
  <si>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</si>
  <si>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</si>
  <si>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</si>
  <si>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</si>
  <si>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</si>
  <si>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</si>
  <si>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</si>
  <si>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</si>
  <si>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</si>
  <si>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</si>
  <si>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</si>
  <si>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</si>
  <si>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</si>
  <si>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</si>
  <si>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</si>
  <si>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</si>
  <si>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</si>
  <si>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</si>
  <si>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</si>
  <si>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</si>
  <si>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</si>
  <si>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</si>
  <si>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</si>
  <si>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</si>
  <si>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</si>
  <si>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</si>
  <si>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</si>
  <si>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</si>
  <si>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</si>
  <si>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</si>
  <si>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</si>
  <si>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</si>
  <si>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</si>
  <si>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</si>
  <si>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</si>
  <si>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</si>
  <si>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</si>
  <si>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</si>
  <si>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</si>
  <si>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</si>
  <si>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</si>
  <si>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</si>
  <si>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</si>
  <si>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</si>
  <si>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</si>
  <si>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</si>
  <si>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</si>
  <si>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</si>
  <si>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</si>
  <si>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</si>
  <si>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</si>
  <si>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</si>
  <si>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</si>
  <si>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</si>
  <si>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</si>
  <si>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</si>
  <si>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</si>
  <si>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</si>
  <si>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</si>
  <si>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</si>
  <si>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</si>
  <si>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</si>
  <si>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</si>
  <si>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</si>
  <si>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</si>
  <si>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</si>
  <si>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</si>
  <si>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</si>
  <si>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</si>
  <si>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</si>
  <si>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</si>
  <si>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</si>
  <si>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</si>
  <si>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</si>
  <si>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</si>
  <si>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</si>
  <si>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</si>
  <si>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</si>
  <si>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</si>
  <si>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</si>
  <si>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</si>
  <si>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</si>
  <si>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</si>
  <si>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</si>
  <si>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</si>
  <si>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</si>
  <si>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</si>
  <si>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</si>
  <si>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</si>
  <si>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</si>
  <si>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</si>
  <si>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</si>
  <si>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</si>
  <si>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</si>
  <si>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</si>
  <si>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</si>
  <si>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</si>
  <si>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</si>
  <si>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</si>
  <si>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</si>
  <si>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</si>
  <si>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</si>
  <si>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</si>
  <si>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</si>
  <si>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</si>
  <si>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</si>
  <si>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</si>
  <si>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</si>
  <si>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</si>
  <si>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</si>
  <si>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</si>
  <si>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</si>
  <si>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</si>
  <si>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</si>
  <si>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</si>
  <si>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</si>
  <si>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</si>
  <si>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</si>
  <si>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</si>
  <si>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</si>
  <si>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</si>
  <si>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</si>
  <si>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</si>
  <si>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</si>
  <si>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</si>
  <si>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</si>
  <si>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</si>
  <si>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</si>
  <si>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</si>
  <si>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</si>
  <si>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</si>
  <si>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</si>
  <si>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</si>
  <si>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</si>
  <si>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</si>
  <si>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</si>
  <si>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</si>
  <si>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</si>
  <si>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</si>
  <si>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</si>
  <si>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</si>
  <si>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</si>
  <si>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</si>
  <si>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</si>
  <si>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</si>
  <si>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</si>
  <si>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</si>
  <si>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</si>
  <si>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</si>
  <si>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</si>
  <si>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</si>
  <si>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</si>
  <si>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</si>
  <si>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</si>
  <si>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</si>
  <si>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</si>
  <si>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</si>
  <si>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</si>
  <si>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</si>
  <si>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</si>
  <si>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</si>
  <si>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</si>
  <si>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</si>
  <si>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</si>
  <si>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</si>
  <si>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</si>
  <si>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</si>
  <si>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</si>
  <si>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</si>
  <si>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</si>
  <si>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</si>
  <si>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</si>
  <si>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</si>
  <si>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</si>
  <si>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</si>
  <si>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</si>
  <si>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</si>
  <si>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</si>
  <si>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</si>
  <si>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</si>
  <si>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</si>
  <si>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</si>
  <si>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</si>
  <si>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</si>
  <si>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</si>
  <si>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</si>
  <si>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</si>
  <si>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</si>
  <si>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</si>
  <si>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</si>
  <si>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</si>
  <si>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</si>
  <si>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</si>
  <si>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</si>
  <si>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</si>
  <si>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</si>
  <si>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</si>
  <si>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</si>
  <si>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</si>
  <si>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</si>
  <si>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</si>
  <si>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</si>
  <si>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</si>
  <si>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</si>
  <si>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</si>
  <si>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</si>
  <si>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</si>
  <si>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</si>
  <si>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</si>
  <si>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</si>
  <si>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</si>
  <si>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</si>
  <si>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</si>
  <si>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</si>
  <si>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</si>
  <si>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</si>
  <si>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</si>
  <si>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</si>
  <si>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</si>
  <si>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</si>
  <si>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</si>
  <si>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</si>
  <si>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</si>
  <si>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</si>
  <si>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</si>
  <si>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</si>
  <si>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</si>
  <si>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</si>
  <si>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</si>
  <si>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</si>
  <si>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</si>
  <si>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</si>
  <si>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</si>
  <si>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</si>
  <si>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</si>
  <si>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</si>
  <si>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</si>
  <si>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</si>
  <si>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</si>
  <si>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</si>
  <si>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</si>
  <si>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</si>
  <si>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</si>
  <si>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</si>
  <si>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</si>
  <si>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</si>
  <si>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</si>
  <si>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</si>
  <si>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</si>
  <si>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</si>
  <si>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</si>
  <si>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</si>
  <si>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</si>
  <si>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</si>
  <si>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</si>
  <si>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</si>
  <si>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</si>
  <si>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</si>
  <si>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</si>
  <si>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</si>
  <si>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</si>
  <si>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</si>
  <si>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</si>
  <si>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</si>
  <si>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</si>
  <si>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</si>
  <si>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</si>
  <si>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</si>
  <si>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</si>
  <si>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</si>
  <si>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</si>
  <si>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</si>
  <si>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</si>
  <si>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</si>
  <si>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</si>
  <si>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</si>
  <si>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</si>
  <si>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</si>
  <si>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</si>
  <si>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</si>
  <si>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</si>
  <si>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</si>
  <si>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</si>
  <si>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</si>
  <si>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</si>
  <si>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</si>
  <si>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</si>
  <si>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</si>
  <si>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</si>
  <si>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</si>
  <si>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</si>
  <si>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</si>
  <si>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</si>
  <si>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</si>
  <si>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</si>
  <si>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</si>
  <si>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</si>
  <si>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</si>
  <si>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</si>
  <si>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</si>
  <si>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</si>
  <si>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</si>
  <si>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</si>
  <si>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</si>
  <si>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</si>
  <si>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</si>
  <si>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</si>
  <si>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</si>
  <si>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</si>
  <si>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</si>
  <si>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</si>
  <si>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</si>
  <si>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</si>
  <si>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</si>
  <si>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</si>
  <si>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</si>
  <si>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</si>
  <si>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</si>
  <si>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</si>
  <si>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</si>
  <si>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</si>
  <si>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</si>
  <si>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</si>
  <si>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</si>
  <si>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</si>
  <si>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</si>
  <si>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</si>
  <si>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</si>
  <si>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</si>
  <si>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</si>
  <si>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</si>
  <si>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</si>
  <si>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</si>
  <si>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</si>
  <si>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</si>
  <si>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</si>
  <si>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</si>
  <si>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</si>
  <si>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</si>
  <si>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</si>
  <si>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</si>
  <si>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</si>
  <si>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</si>
  <si>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</si>
  <si>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</si>
  <si>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</si>
  <si>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</si>
  <si>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</si>
  <si>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</si>
  <si>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</si>
  <si>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</si>
  <si>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</si>
  <si>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</si>
  <si>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</si>
  <si>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</si>
  <si>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</si>
  <si>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</si>
  <si>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</si>
  <si>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</si>
  <si>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</si>
  <si>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</si>
  <si>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</si>
  <si>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</si>
  <si>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</si>
  <si>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</si>
  <si>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</si>
  <si>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</si>
  <si>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</si>
  <si>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</si>
  <si>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</si>
  <si>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</si>
  <si>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</si>
  <si>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</si>
  <si>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</si>
  <si>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</si>
  <si>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</si>
  <si>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</si>
  <si>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</si>
  <si>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</si>
  <si>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</si>
  <si>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</si>
  <si>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</si>
  <si>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</si>
  <si>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</si>
  <si>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</si>
  <si>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</si>
  <si>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</si>
  <si>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</si>
  <si>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</si>
  <si>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</si>
  <si>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</si>
  <si>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</si>
  <si>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</si>
  <si>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</si>
  <si>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</si>
  <si>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</si>
  <si>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</si>
  <si>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</si>
  <si>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</si>
  <si>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</si>
  <si>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</si>
  <si>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</si>
  <si>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</si>
  <si>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</si>
  <si>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</si>
  <si>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</si>
  <si>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</si>
  <si>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</si>
  <si>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</si>
  <si>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</si>
  <si>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</si>
  <si>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</si>
  <si>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</si>
  <si>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</si>
  <si>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</si>
  <si>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</si>
  <si>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</si>
  <si>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</si>
  <si>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</si>
  <si>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</si>
  <si>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</si>
  <si>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</si>
  <si>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</si>
  <si>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</si>
  <si>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</si>
  <si>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</si>
  <si>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</si>
  <si>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</si>
  <si>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</si>
  <si>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</si>
  <si>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</si>
  <si>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</si>
  <si>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</si>
  <si>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</si>
  <si>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</si>
  <si>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</si>
  <si>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</si>
  <si>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</si>
  <si>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</si>
  <si>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</si>
  <si>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</si>
  <si>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</si>
  <si>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</si>
  <si>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</si>
  <si>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</si>
  <si>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</si>
  <si>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</si>
  <si>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</si>
  <si>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</si>
  <si>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</si>
  <si>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</si>
  <si>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</si>
  <si>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</si>
  <si>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</si>
  <si>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</si>
  <si>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</si>
  <si>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</si>
  <si>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</si>
  <si>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</si>
  <si>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</si>
  <si>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</si>
  <si>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</si>
  <si>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</si>
  <si>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</si>
  <si>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</si>
  <si>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</si>
  <si>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</si>
  <si>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</si>
  <si>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</si>
  <si>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</si>
  <si>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</si>
  <si>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</si>
  <si>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</si>
  <si>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</si>
  <si>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</si>
  <si>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</si>
  <si>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</si>
  <si>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</si>
  <si>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</si>
  <si>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</si>
  <si>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</si>
  <si>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</si>
  <si>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</si>
  <si>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</si>
  <si>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</si>
  <si>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</si>
  <si>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</si>
  <si>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</si>
  <si>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</si>
  <si>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</si>
  <si>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</si>
  <si>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</si>
  <si>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</si>
  <si>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</si>
  <si>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</si>
  <si>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</si>
  <si>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</si>
  <si>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</si>
  <si>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</si>
  <si>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</si>
  <si>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</si>
  <si>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</si>
  <si>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</si>
  <si>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</si>
  <si>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</si>
  <si>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</si>
  <si>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</si>
  <si>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</si>
  <si>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</si>
  <si>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</si>
  <si>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</si>
  <si>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</si>
  <si>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</si>
  <si>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</si>
  <si>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</si>
  <si>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</si>
  <si>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</si>
  <si>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</si>
  <si>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</si>
  <si>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</si>
  <si>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</si>
  <si>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</si>
  <si>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</si>
  <si>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</si>
  <si>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</si>
  <si>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</si>
  <si>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</si>
  <si>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</si>
  <si>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</si>
  <si>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</si>
  <si>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</si>
  <si>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</si>
  <si>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</si>
  <si>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</si>
  <si>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</si>
  <si>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</si>
  <si>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</si>
  <si>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</si>
  <si>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</si>
  <si>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</si>
  <si>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</si>
  <si>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</si>
  <si>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</si>
  <si>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</si>
  <si>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</si>
  <si>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</si>
  <si>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</si>
  <si>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</si>
  <si>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</si>
  <si>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</si>
  <si>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</si>
  <si>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</si>
  <si>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</si>
  <si>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</si>
  <si>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</si>
  <si>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</si>
  <si>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</si>
  <si>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</si>
  <si>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</si>
  <si>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</si>
  <si>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</si>
  <si>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</si>
  <si>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</si>
  <si>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</si>
  <si>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</si>
  <si>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</si>
  <si>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</si>
  <si>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</si>
  <si>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</si>
  <si>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</si>
  <si>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</si>
  <si>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</si>
  <si>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</si>
  <si>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</si>
  <si>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</si>
  <si>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</si>
  <si>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</si>
  <si>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</si>
  <si>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</si>
  <si>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</si>
  <si>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</si>
  <si>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</si>
  <si>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</si>
  <si>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</si>
  <si>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</si>
  <si>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</si>
  <si>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</si>
  <si>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</si>
  <si>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</si>
  <si>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</si>
  <si>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</si>
  <si>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</si>
  <si>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</si>
  <si>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</si>
  <si>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</si>
  <si>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</si>
  <si>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</si>
  <si>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</si>
  <si>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</si>
  <si>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</si>
  <si>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</si>
  <si>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</si>
  <si>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</si>
  <si>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</si>
  <si>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</si>
  <si>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</si>
  <si>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</si>
  <si>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</si>
  <si>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</si>
  <si>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</si>
  <si>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</si>
  <si>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</si>
  <si>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</si>
  <si>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</si>
  <si>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</si>
  <si>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</si>
  <si>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</si>
  <si>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</si>
  <si>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</si>
  <si>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</si>
  <si>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</si>
  <si>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</si>
  <si>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</si>
  <si>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</si>
  <si>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</si>
  <si>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</si>
  <si>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</si>
  <si>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</si>
  <si>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</si>
  <si>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</si>
  <si>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</si>
  <si>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</si>
  <si>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</si>
  <si>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</si>
  <si>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</si>
  <si>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</si>
  <si>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</si>
  <si>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</si>
  <si>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</si>
  <si>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</si>
  <si>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</si>
  <si>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</si>
  <si>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</si>
  <si>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</si>
  <si>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</si>
  <si>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</si>
  <si>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</si>
  <si>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</si>
  <si>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</si>
  <si>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</si>
  <si>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</si>
  <si>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</si>
  <si>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</si>
  <si>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</si>
  <si>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</si>
  <si>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</si>
  <si>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</si>
  <si>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</si>
  <si>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</si>
  <si>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</si>
  <si>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</si>
  <si>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</si>
  <si>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</si>
  <si>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</si>
  <si>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</si>
  <si>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</si>
  <si>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</si>
  <si>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</si>
  <si>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</si>
  <si>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</si>
  <si>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</si>
  <si>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</si>
  <si>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</si>
  <si>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</si>
  <si>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</si>
  <si>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</si>
  <si>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</si>
  <si>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</si>
  <si>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</si>
  <si>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</si>
  <si>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</si>
  <si>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</si>
  <si>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</si>
  <si>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</si>
  <si>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</si>
  <si>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</si>
  <si>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</si>
  <si>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</si>
  <si>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</si>
  <si>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</si>
  <si>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</si>
  <si>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</si>
  <si>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</si>
  <si>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</si>
  <si>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</si>
  <si>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</si>
  <si>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</si>
  <si>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</si>
  <si>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</si>
  <si>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</si>
  <si>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</si>
  <si>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</si>
  <si>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</si>
  <si>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</si>
  <si>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</si>
  <si>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</si>
  <si>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</si>
  <si>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</si>
  <si>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</si>
  <si>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</si>
  <si>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</si>
  <si>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</si>
  <si>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</si>
  <si>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</si>
  <si>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</si>
  <si>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</si>
  <si>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</si>
  <si>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</si>
  <si>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</si>
  <si>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</si>
  <si>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</si>
  <si>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</si>
  <si>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</si>
  <si>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</si>
  <si>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</si>
  <si>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</si>
  <si>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</si>
  <si>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</si>
  <si>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</si>
  <si>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</si>
  <si>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</si>
  <si>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</si>
  <si>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</si>
  <si>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</si>
  <si>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</si>
  <si>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</si>
  <si>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</si>
  <si>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</si>
  <si>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</si>
  <si>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</si>
  <si>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</si>
  <si>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</si>
  <si>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</si>
  <si>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</si>
  <si>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</si>
  <si>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</si>
  <si>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</si>
  <si>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</si>
  <si>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</si>
  <si>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</si>
  <si>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</si>
  <si>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</si>
  <si>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</si>
  <si>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</si>
  <si>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</si>
  <si>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</si>
  <si>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</si>
  <si>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</si>
  <si>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</si>
  <si>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</si>
  <si>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</si>
  <si>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</si>
  <si>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</si>
  <si>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</si>
  <si>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</si>
  <si>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</si>
  <si>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</si>
  <si>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</si>
  <si>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</si>
  <si>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</si>
  <si>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</si>
  <si>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</si>
  <si>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</si>
  <si>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</si>
  <si>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</si>
  <si>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</si>
  <si>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</si>
  <si>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</si>
  <si>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</si>
  <si>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</si>
  <si>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</si>
  <si>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</si>
  <si>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</si>
  <si>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</si>
  <si>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</si>
  <si>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</si>
  <si>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</si>
  <si>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</si>
  <si>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</si>
  <si>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</si>
  <si>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</si>
  <si>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</si>
  <si>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</si>
  <si>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</si>
  <si>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</si>
  <si>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</si>
  <si>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</si>
  <si>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</si>
  <si>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</si>
  <si>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</si>
  <si>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</si>
  <si>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</si>
  <si>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</si>
  <si>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</si>
  <si>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</si>
  <si>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</si>
  <si>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</si>
  <si>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</si>
  <si>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</si>
  <si>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</si>
  <si>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</si>
  <si>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</si>
  <si>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</si>
  <si>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</si>
  <si>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</si>
  <si>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</si>
  <si>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</si>
  <si>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</si>
  <si>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</si>
  <si>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</si>
  <si>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</si>
  <si>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</si>
  <si>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</si>
  <si>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</si>
  <si>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</si>
  <si>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</si>
  <si>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</si>
  <si>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</si>
  <si>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</si>
  <si>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</si>
  <si>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</si>
  <si>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</si>
  <si>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</si>
  <si>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</si>
  <si>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</si>
  <si>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</si>
  <si>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</si>
  <si>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</si>
  <si>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</si>
  <si>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</si>
  <si>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</si>
  <si>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</si>
  <si>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</si>
  <si>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</si>
  <si>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</si>
  <si>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</si>
  <si>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</si>
  <si>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</si>
  <si>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</si>
  <si>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</si>
  <si>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</si>
  <si>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</si>
  <si>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</si>
  <si>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</si>
  <si>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</si>
  <si>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</si>
  <si>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</si>
  <si>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</si>
  <si>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</si>
  <si>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</si>
  <si>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</si>
  <si>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</si>
  <si>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</si>
  <si>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</si>
  <si>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</si>
  <si>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</si>
  <si>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</si>
  <si>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</si>
  <si>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</si>
  <si>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</si>
  <si>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</si>
  <si>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</si>
  <si>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</si>
  <si>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</si>
  <si>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</si>
  <si>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</si>
  <si>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</si>
  <si>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</si>
  <si>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</si>
  <si>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</si>
  <si>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</si>
  <si>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</si>
  <si>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</si>
  <si>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</si>
  <si>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</si>
  <si>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</si>
  <si>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</si>
  <si>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</si>
  <si>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</si>
  <si>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</si>
  <si>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</si>
  <si>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</si>
  <si>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</si>
  <si>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</si>
  <si>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</si>
  <si>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</si>
  <si>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</si>
  <si>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</si>
  <si>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</si>
  <si>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</si>
  <si>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</si>
  <si>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</si>
  <si>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</si>
  <si>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</si>
  <si>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</si>
  <si>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</si>
  <si>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</si>
  <si>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</si>
  <si>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</si>
  <si>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</si>
  <si>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</si>
  <si>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</si>
  <si>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</si>
  <si>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</si>
  <si>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</si>
  <si>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</si>
  <si>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</si>
  <si>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</si>
  <si>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</si>
  <si>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</si>
  <si>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</si>
  <si>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</si>
  <si>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</si>
  <si>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</si>
  <si>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</si>
  <si>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</si>
  <si>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</si>
  <si>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</si>
  <si>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</si>
  <si>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</si>
  <si>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</si>
  <si>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</si>
  <si>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</si>
  <si>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</si>
  <si>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</si>
  <si>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</si>
  <si>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</si>
  <si>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</si>
  <si>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</si>
  <si>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</si>
  <si>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</si>
  <si>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</si>
  <si>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</si>
  <si>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</si>
  <si>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</si>
  <si>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</si>
  <si>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</si>
  <si>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</si>
  <si>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</si>
  <si>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</si>
  <si>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</si>
  <si>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</si>
  <si>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</si>
  <si>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</si>
  <si>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</si>
  <si>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</si>
  <si>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</si>
  <si>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</si>
  <si>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</si>
  <si>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</si>
  <si>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</si>
  <si>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</si>
  <si>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</si>
  <si>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</si>
  <si>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</si>
  <si>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</si>
  <si>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</si>
  <si>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</si>
  <si>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</si>
  <si>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</si>
  <si>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</si>
  <si>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</si>
  <si>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</si>
  <si>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</si>
  <si>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</si>
  <si>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</si>
  <si>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</si>
  <si>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</si>
  <si>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</si>
  <si>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</si>
  <si>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</si>
  <si>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</si>
  <si>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</si>
  <si>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</si>
  <si>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</si>
  <si>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</si>
  <si>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</si>
  <si>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</si>
  <si>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</si>
  <si>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</si>
  <si>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</si>
  <si>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</si>
  <si>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</si>
  <si>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</si>
  <si>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</si>
  <si>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</si>
  <si>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</si>
  <si>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</si>
  <si>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</si>
  <si>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</si>
  <si>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</si>
  <si>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</si>
  <si>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</si>
  <si>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</si>
  <si>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</si>
  <si>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</si>
  <si>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</si>
  <si>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</si>
  <si>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</si>
  <si>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</si>
  <si>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</si>
  <si>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</si>
  <si>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</si>
  <si>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</si>
  <si>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</si>
  <si>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</si>
  <si>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</si>
  <si>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</si>
  <si>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</si>
  <si>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</si>
  <si>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</si>
  <si>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</si>
  <si>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</si>
  <si>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</si>
  <si>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</si>
  <si>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</si>
  <si>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</si>
  <si>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</si>
  <si>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</si>
  <si>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</si>
  <si>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</si>
  <si>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</si>
  <si>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</si>
  <si>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</si>
  <si>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</si>
  <si>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</si>
  <si>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</si>
  <si>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</si>
  <si>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</si>
  <si>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</si>
  <si>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</si>
  <si>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</si>
  <si>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</si>
  <si>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</si>
  <si>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</si>
  <si>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</si>
  <si>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</si>
  <si>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</si>
  <si>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</si>
  <si>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</si>
  <si>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</si>
  <si>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</si>
  <si>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</si>
  <si>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</si>
  <si>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</si>
  <si>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</si>
  <si>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</si>
  <si>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</si>
  <si>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</si>
  <si>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</si>
  <si>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</si>
  <si>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</si>
  <si>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</si>
  <si>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</si>
  <si>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</si>
  <si>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</si>
  <si>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</si>
  <si>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</si>
  <si>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</si>
  <si>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</si>
  <si>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</si>
  <si>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</si>
  <si>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</si>
  <si>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</si>
  <si>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</si>
  <si>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</si>
  <si>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</si>
  <si>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</si>
  <si>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</si>
  <si>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</si>
  <si>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</si>
  <si>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</si>
  <si>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</si>
  <si>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</si>
  <si>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</si>
  <si>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</si>
  <si>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</si>
  <si>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</si>
  <si>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</si>
  <si>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</si>
  <si>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</si>
  <si>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</si>
  <si>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</si>
  <si>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</si>
  <si>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</si>
  <si>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</si>
  <si>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</si>
  <si>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</si>
  <si>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</si>
  <si>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</si>
  <si>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</si>
  <si>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</si>
  <si>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</si>
  <si>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</si>
  <si>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</si>
  <si>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</si>
  <si>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</si>
  <si>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</si>
  <si>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</si>
  <si>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</si>
  <si>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</si>
  <si>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</si>
  <si>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</si>
  <si>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</si>
  <si>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</si>
  <si>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</si>
  <si>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</si>
  <si>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</si>
  <si>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</si>
  <si>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</si>
  <si>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</si>
  <si>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</si>
  <si>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</si>
  <si>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</si>
  <si>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</si>
  <si>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</si>
  <si>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</si>
  <si>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</si>
  <si>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</si>
  <si>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</si>
  <si>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</si>
  <si>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</si>
  <si>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</si>
  <si>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</si>
  <si>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</si>
  <si>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</si>
  <si>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</si>
  <si>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</si>
  <si>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</si>
  <si>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</si>
  <si>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</si>
  <si>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</si>
  <si>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</si>
  <si>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</si>
  <si>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</si>
  <si>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</si>
  <si>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</si>
  <si>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</si>
  <si>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</si>
  <si>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</si>
  <si>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</si>
  <si>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</si>
  <si>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</si>
  <si>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</si>
  <si>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</si>
  <si>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</si>
  <si>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</si>
  <si>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</si>
  <si>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</si>
  <si>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</si>
  <si>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</si>
  <si>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</si>
  <si>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</si>
  <si>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</si>
  <si>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</si>
  <si>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</si>
  <si>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</si>
  <si>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</si>
  <si>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</si>
  <si>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</si>
  <si>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</si>
  <si>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</si>
  <si>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</si>
  <si>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</si>
  <si>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</si>
  <si>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</si>
  <si>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</si>
  <si>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</si>
  <si>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</si>
  <si>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</si>
  <si>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</si>
  <si>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</si>
  <si>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</si>
  <si>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</si>
  <si>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</si>
  <si>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</si>
  <si>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</si>
  <si>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</si>
  <si>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</si>
  <si>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</si>
  <si>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</si>
  <si>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</si>
  <si>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</si>
  <si>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</si>
  <si>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</si>
  <si>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</si>
  <si>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</si>
  <si>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</si>
  <si>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</si>
  <si>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</si>
  <si>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</si>
  <si>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</si>
  <si>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</si>
  <si>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</si>
  <si>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</si>
  <si>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</si>
  <si>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</si>
  <si>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</si>
  <si>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</si>
  <si>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</si>
  <si>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</si>
  <si>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</si>
  <si>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</si>
  <si>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</si>
  <si>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</si>
  <si>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</si>
  <si>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</si>
  <si>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</si>
  <si>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</si>
  <si>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</si>
  <si>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</si>
  <si>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</si>
  <si>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</si>
  <si>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</si>
  <si>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</si>
  <si>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</si>
  <si>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</si>
  <si>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</si>
  <si>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</si>
  <si>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</si>
  <si>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</si>
  <si>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</si>
  <si>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</si>
  <si>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</si>
  <si>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</si>
  <si>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</si>
  <si>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</si>
  <si>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</si>
  <si>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</si>
  <si>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</si>
  <si>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</si>
  <si>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</si>
  <si>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</si>
  <si>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</si>
  <si>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</si>
  <si>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</si>
  <si>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</si>
  <si>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</si>
  <si>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</si>
  <si>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</si>
  <si>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</si>
  <si>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</si>
  <si>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</si>
  <si>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</si>
  <si>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</si>
  <si>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</si>
  <si>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</si>
  <si>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</si>
  <si>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</si>
  <si>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</si>
  <si>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</si>
  <si>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</si>
  <si>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</si>
  <si>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</si>
  <si>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</si>
  <si>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</si>
  <si>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</si>
  <si>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</si>
  <si>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</si>
  <si>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</si>
  <si>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</si>
  <si>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</si>
  <si>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</si>
  <si>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</si>
  <si>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</si>
  <si>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</si>
  <si>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</si>
  <si>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</si>
  <si>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</si>
  <si>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</si>
  <si>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</si>
  <si>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</si>
  <si>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</si>
  <si>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</si>
  <si>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</si>
  <si>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</si>
  <si>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</si>
  <si>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</si>
  <si>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</si>
  <si>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</si>
  <si>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</si>
  <si>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</si>
  <si>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</si>
  <si>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</si>
  <si>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</si>
  <si>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</si>
  <si>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</si>
  <si>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</si>
  <si>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</si>
  <si>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</si>
  <si>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</si>
  <si>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</si>
  <si>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</si>
  <si>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</si>
  <si>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</si>
  <si>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</si>
  <si>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</si>
  <si>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</si>
  <si>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</si>
  <si>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</si>
  <si>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</si>
  <si>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</si>
  <si>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</si>
  <si>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</si>
  <si>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</si>
  <si>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</si>
  <si>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</si>
  <si>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</si>
  <si>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</si>
  <si>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</si>
  <si>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</si>
  <si>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</si>
  <si>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</si>
  <si>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</si>
  <si>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</si>
  <si>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</si>
  <si>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</si>
  <si>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</si>
  <si>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</si>
  <si>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</si>
  <si>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</si>
  <si>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</si>
  <si>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</si>
  <si>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</si>
  <si>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</si>
  <si>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</si>
  <si>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</si>
  <si>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</si>
  <si>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</si>
  <si>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</si>
  <si>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</si>
  <si>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</si>
  <si>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</si>
  <si>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</si>
  <si>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</si>
  <si>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</si>
  <si>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</si>
  <si>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</si>
  <si>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</si>
  <si>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</si>
  <si>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</si>
  <si>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</si>
  <si>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</si>
  <si>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</si>
  <si>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</si>
  <si>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</si>
  <si>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</si>
  <si>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</si>
  <si>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</si>
  <si>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</si>
  <si>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</si>
  <si>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</si>
  <si>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</si>
  <si>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</si>
  <si>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</si>
  <si>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</si>
  <si>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</si>
  <si>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</si>
  <si>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</si>
  <si>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</si>
  <si>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</si>
  <si>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</si>
  <si>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</si>
  <si>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</si>
  <si>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</si>
  <si>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</si>
  <si>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</si>
  <si>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</si>
  <si>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</si>
  <si>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</si>
  <si>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</si>
  <si>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</si>
  <si>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</si>
  <si>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</si>
  <si>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</si>
  <si>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</si>
  <si>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</si>
  <si>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</si>
  <si>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</si>
  <si>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</si>
  <si>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</si>
  <si>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</si>
  <si>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</si>
  <si>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</si>
  <si>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</si>
  <si>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</si>
  <si>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</si>
  <si>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</si>
  <si>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</si>
  <si>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</si>
  <si>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</si>
  <si>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</si>
  <si>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</si>
  <si>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</si>
  <si>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</si>
  <si>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</si>
  <si>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</si>
  <si>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</si>
  <si>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</si>
  <si>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</si>
  <si>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</si>
  <si>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</si>
  <si>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</si>
  <si>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</si>
  <si>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</si>
  <si>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</si>
  <si>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</si>
  <si>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</si>
  <si>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</si>
  <si>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</si>
  <si>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</si>
  <si>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</si>
  <si>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</si>
  <si>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</si>
  <si>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</si>
  <si>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</si>
  <si>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</si>
  <si>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</si>
  <si>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</si>
  <si>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</si>
  <si>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</si>
  <si>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</si>
  <si>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</si>
  <si>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</si>
  <si>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</si>
  <si>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</si>
  <si>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</si>
  <si>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</si>
  <si>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</si>
  <si>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</si>
  <si>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</si>
  <si>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</si>
  <si>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</si>
  <si>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</si>
  <si>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</si>
  <si>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</si>
  <si>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</si>
  <si>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</si>
  <si>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</si>
  <si>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</si>
  <si>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</si>
  <si>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</si>
  <si>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</si>
  <si>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</si>
  <si>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</si>
  <si>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</si>
  <si>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</si>
  <si>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</si>
  <si>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</si>
  <si>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</si>
  <si>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</si>
  <si>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</si>
  <si>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</si>
  <si>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</si>
  <si>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</si>
  <si>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</si>
  <si>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</si>
  <si>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</si>
  <si>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</si>
  <si>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</si>
  <si>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</si>
  <si>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</si>
  <si>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</si>
  <si>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</si>
  <si>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</si>
  <si>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</si>
  <si>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</si>
  <si>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</si>
  <si>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</si>
  <si>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</si>
  <si>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</si>
  <si>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</si>
  <si>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</si>
  <si>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</si>
  <si>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</si>
  <si>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</si>
  <si>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</si>
  <si>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</si>
  <si>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</si>
  <si>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</si>
  <si>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</si>
  <si>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</si>
  <si>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</si>
  <si>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</si>
  <si>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</si>
  <si>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</si>
  <si>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</si>
  <si>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</si>
  <si>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</si>
  <si>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</si>
  <si>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</si>
  <si>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</si>
  <si>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</si>
  <si>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</si>
  <si>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</si>
  <si>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</si>
  <si>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</si>
  <si>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</si>
  <si>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</si>
  <si>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</si>
  <si>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</si>
  <si>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</si>
  <si>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</si>
  <si>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</si>
  <si>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</si>
  <si>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</si>
  <si>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</si>
  <si>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</si>
  <si>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</si>
  <si>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</si>
  <si>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</si>
  <si>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</si>
  <si>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</si>
  <si>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</si>
  <si>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</si>
  <si>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</si>
  <si>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</si>
  <si>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</si>
  <si>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</si>
  <si>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</si>
  <si>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</si>
  <si>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</si>
  <si>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</si>
  <si>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</si>
  <si>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</si>
  <si>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</si>
  <si>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</si>
  <si>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</si>
  <si>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</si>
  <si>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</si>
  <si>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</si>
  <si>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</si>
  <si>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</si>
  <si>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</si>
  <si>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</si>
  <si>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</si>
  <si>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</si>
  <si>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</si>
  <si>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</si>
  <si>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</si>
  <si>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</si>
  <si>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</si>
  <si>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</si>
  <si>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</si>
  <si>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</si>
  <si>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</si>
  <si>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</si>
  <si>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</si>
  <si>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</si>
  <si>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</si>
  <si>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</si>
  <si>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</si>
  <si>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</si>
  <si>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</si>
  <si>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</si>
  <si>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</si>
  <si>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</si>
  <si>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</si>
  <si>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</si>
  <si>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</si>
  <si>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</si>
  <si>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</si>
  <si>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</si>
  <si>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</si>
  <si>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</si>
  <si>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</si>
  <si>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</si>
  <si>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</si>
  <si>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</si>
  <si>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</si>
  <si>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</si>
  <si>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</si>
  <si>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</si>
  <si>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</si>
  <si>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</si>
  <si>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</si>
  <si>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</si>
  <si>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</si>
  <si>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</si>
  <si>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</si>
  <si>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</si>
  <si>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</si>
  <si>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</si>
  <si>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</si>
  <si>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</si>
  <si>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</si>
  <si>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</si>
  <si>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</si>
  <si>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</si>
  <si>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</si>
  <si>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</si>
  <si>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</si>
  <si>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</si>
  <si>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</si>
  <si>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</si>
  <si>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</si>
  <si>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</si>
  <si>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</si>
  <si>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</si>
  <si>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</si>
  <si>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</si>
  <si>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</si>
  <si>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</si>
  <si>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</si>
  <si>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</si>
  <si>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</si>
  <si>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</si>
  <si>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</si>
  <si>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</si>
  <si>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</si>
  <si>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</si>
  <si>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</si>
  <si>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</si>
  <si>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</si>
  <si>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</si>
  <si>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</si>
  <si>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</si>
  <si>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</si>
  <si>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</si>
  <si>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</si>
  <si>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</si>
  <si>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</si>
  <si>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</si>
  <si>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</si>
  <si>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</si>
  <si>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</si>
  <si>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</si>
  <si>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</si>
  <si>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</si>
  <si>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</si>
  <si>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</si>
  <si>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</si>
  <si>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</si>
  <si>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</si>
  <si>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</si>
  <si>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</si>
  <si>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</si>
  <si>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</si>
  <si>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</si>
  <si>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</si>
  <si>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</si>
  <si>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</si>
  <si>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</si>
  <si>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</si>
  <si>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</si>
  <si>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</si>
  <si>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</si>
  <si>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</si>
  <si>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</si>
  <si>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</si>
  <si>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</si>
  <si>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</si>
  <si>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</si>
  <si>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</si>
  <si>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</si>
  <si>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</si>
  <si>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</si>
  <si>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</si>
  <si>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</si>
  <si>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</si>
  <si>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</si>
  <si>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</si>
  <si>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</si>
  <si>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</si>
  <si>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</si>
  <si>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</si>
  <si>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</si>
  <si>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</si>
  <si>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</si>
  <si>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</si>
  <si>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</si>
  <si>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</si>
  <si>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</si>
  <si>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</si>
  <si>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</si>
  <si>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</si>
  <si>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</si>
  <si>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</si>
  <si>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</si>
  <si>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</si>
  <si>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</si>
  <si>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</si>
  <si>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</si>
  <si>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</si>
  <si>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</si>
  <si>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</si>
  <si>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</si>
  <si>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</si>
  <si>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</si>
  <si>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</si>
  <si>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</si>
  <si>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</si>
  <si>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</si>
  <si>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</si>
  <si>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</si>
  <si>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</si>
  <si>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</si>
  <si>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</si>
  <si>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</si>
  <si>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</si>
  <si>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</si>
  <si>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</si>
  <si>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</si>
  <si>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</si>
  <si>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</si>
  <si>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</si>
  <si>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</si>
  <si>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</si>
  <si>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</si>
  <si>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</si>
  <si>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</si>
  <si>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</si>
  <si>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</si>
  <si>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</si>
  <si>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</si>
  <si>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</si>
  <si>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</si>
  <si>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</si>
  <si>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</si>
  <si>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</si>
  <si>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</si>
  <si>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</si>
  <si>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</si>
  <si>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</si>
  <si>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</si>
  <si>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</si>
  <si>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</si>
  <si>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</si>
  <si>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</si>
  <si>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</si>
  <si>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</si>
  <si>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</si>
  <si>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</si>
  <si>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</si>
  <si>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</si>
  <si>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</si>
  <si>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</si>
  <si>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</si>
  <si>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</si>
  <si>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</si>
  <si>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</si>
  <si>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</si>
  <si>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</si>
  <si>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</si>
  <si>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</si>
  <si>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</si>
  <si>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</si>
  <si>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</si>
  <si>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</si>
  <si>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</si>
  <si>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</si>
  <si>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</si>
  <si>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</si>
  <si>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</si>
  <si>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</si>
  <si>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</si>
  <si>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</si>
  <si>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</si>
  <si>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</si>
  <si>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</si>
  <si>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</si>
  <si>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</si>
  <si>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</si>
  <si>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</si>
  <si>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</si>
  <si>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</si>
  <si>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</si>
  <si>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</si>
  <si>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</si>
  <si>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</si>
  <si>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</si>
  <si>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</si>
  <si>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</si>
  <si>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</si>
  <si>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</si>
  <si>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</si>
  <si>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</si>
  <si>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</si>
  <si>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</si>
  <si>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</si>
  <si>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</si>
  <si>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</si>
  <si>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</si>
  <si>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</si>
  <si>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</si>
  <si>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</si>
  <si>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</si>
  <si>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</si>
  <si>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</si>
  <si>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</si>
  <si>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</si>
  <si>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</si>
  <si>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</si>
  <si>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</si>
  <si>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</si>
  <si>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</si>
  <si>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</si>
  <si>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</si>
  <si>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</si>
  <si>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</si>
  <si>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</si>
  <si>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</si>
  <si>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</si>
  <si>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</si>
  <si>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</si>
  <si>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</si>
  <si>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</si>
  <si>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</si>
  <si>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</si>
  <si>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</si>
  <si>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</si>
  <si>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</si>
  <si>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</si>
  <si>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</si>
  <si>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</si>
  <si>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</si>
  <si>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</si>
  <si>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</si>
  <si>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</si>
  <si>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</si>
  <si>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</si>
  <si>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</si>
  <si>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</si>
  <si>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</si>
  <si>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</si>
  <si>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</si>
  <si>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</si>
  <si>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</si>
  <si>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</si>
  <si>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</si>
  <si>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</si>
  <si>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</si>
  <si>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</si>
  <si>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</si>
  <si>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</si>
  <si>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</si>
  <si>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</si>
  <si>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</si>
  <si>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</si>
  <si>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</si>
  <si>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</si>
  <si>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</si>
  <si>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</si>
  <si>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</si>
  <si>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</si>
  <si>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</si>
  <si>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</si>
  <si>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</si>
  <si>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</si>
  <si>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</si>
  <si>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</si>
  <si>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</si>
  <si>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</si>
  <si>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</si>
  <si>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</si>
  <si>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</si>
  <si>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</si>
  <si>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</si>
  <si>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</si>
  <si>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</si>
  <si>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</si>
  <si>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</si>
  <si>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</si>
  <si>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</si>
  <si>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</si>
  <si>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</si>
  <si>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</si>
  <si>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</si>
  <si>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</si>
  <si>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</si>
  <si>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</si>
  <si>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</si>
  <si>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</si>
  <si>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</si>
  <si>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</si>
  <si>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</si>
  <si>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</si>
  <si>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</si>
  <si>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</si>
  <si>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</si>
  <si>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</si>
  <si>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</si>
  <si>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</si>
  <si>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</si>
  <si>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</si>
  <si>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</si>
  <si>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</si>
  <si>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</si>
  <si>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</si>
  <si>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</si>
  <si>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</si>
  <si>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</si>
  <si>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</si>
  <si>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</si>
  <si>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</si>
  <si>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</si>
  <si>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</si>
  <si>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</si>
  <si>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</si>
  <si>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</si>
  <si>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</si>
  <si>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</si>
  <si>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</si>
  <si>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</si>
  <si>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</si>
  <si>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</si>
  <si>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</si>
  <si>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</si>
  <si>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</si>
  <si>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</si>
  <si>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</si>
  <si>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</si>
  <si>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</si>
  <si>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</si>
  <si>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</si>
  <si>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</si>
  <si>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</si>
  <si>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</si>
  <si>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</si>
  <si>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</si>
  <si>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</si>
  <si>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</si>
  <si>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</si>
  <si>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</si>
  <si>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</si>
  <si>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</si>
  <si>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</si>
  <si>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</si>
  <si>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</si>
  <si>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</si>
  <si>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</si>
  <si>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</si>
  <si>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</si>
  <si>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</si>
  <si>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</si>
  <si>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</si>
  <si>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</si>
  <si>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</si>
  <si>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</si>
  <si>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</si>
  <si>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</si>
  <si>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</si>
  <si>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</si>
  <si>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</si>
  <si>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</si>
  <si>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</si>
  <si>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</si>
  <si>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</si>
  <si>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</si>
  <si>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</si>
  <si>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</si>
  <si>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</si>
  <si>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</si>
  <si>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</si>
  <si>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</si>
  <si>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</si>
  <si>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</si>
  <si>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</si>
  <si>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</si>
  <si>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</si>
  <si>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</si>
  <si>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</si>
  <si>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</si>
  <si>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</si>
  <si>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</si>
  <si>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</si>
  <si>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</si>
  <si>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</si>
  <si>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</si>
  <si>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</si>
  <si>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</si>
  <si>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</si>
  <si>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</si>
  <si>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</si>
  <si>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</si>
  <si>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</si>
  <si>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</si>
  <si>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</si>
  <si>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</si>
  <si>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</si>
  <si>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</si>
  <si>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</si>
  <si>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</si>
  <si>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</si>
  <si>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</si>
  <si>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</si>
  <si>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</si>
  <si>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</si>
  <si>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</si>
  <si>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</si>
  <si>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</si>
  <si>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</si>
  <si>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</si>
  <si>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</si>
  <si>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</si>
  <si>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</si>
  <si>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</si>
  <si>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</si>
  <si>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</si>
  <si>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</si>
  <si>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</si>
  <si>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</si>
  <si>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</si>
  <si>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</si>
  <si>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</si>
  <si>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</si>
  <si>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</si>
  <si>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</si>
  <si>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</si>
  <si>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</si>
  <si>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</si>
  <si>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</si>
  <si>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</si>
  <si>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</si>
  <si>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</si>
  <si>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</si>
  <si>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</si>
  <si>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</si>
  <si>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</si>
  <si>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</si>
  <si>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</si>
  <si>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</si>
  <si>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</si>
  <si>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</si>
  <si>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</si>
  <si>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</si>
  <si>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</si>
  <si>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</si>
  <si>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</si>
  <si>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</si>
  <si>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</si>
  <si>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</si>
  <si>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</si>
  <si>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</si>
  <si>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</si>
  <si>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</si>
  <si>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</si>
  <si>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</si>
  <si>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</si>
  <si>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</si>
  <si>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</si>
  <si>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</si>
  <si>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</si>
  <si>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</si>
  <si>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</si>
  <si>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</si>
  <si>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</si>
  <si>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</si>
  <si>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</si>
  <si>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</si>
  <si>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</si>
  <si>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</si>
  <si>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</si>
  <si>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</si>
  <si>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</si>
  <si>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</si>
  <si>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</si>
  <si>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</si>
  <si>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</si>
  <si>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</si>
  <si>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</si>
  <si>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</si>
  <si>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</si>
  <si>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</si>
  <si>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</si>
  <si>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</si>
  <si>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</si>
  <si>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</si>
  <si>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</si>
  <si>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</si>
  <si>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</si>
  <si>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</si>
  <si>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</si>
  <si>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</si>
  <si>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</si>
  <si>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</si>
  <si>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</si>
  <si>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</si>
  <si>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</si>
  <si>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</si>
  <si>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</si>
  <si>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</si>
  <si>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</si>
  <si>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</si>
  <si>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</si>
  <si>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</si>
  <si>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</si>
  <si>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</si>
  <si>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</si>
  <si>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</si>
  <si>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</si>
  <si>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</si>
  <si>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</si>
  <si>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</si>
  <si>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</si>
  <si>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</si>
  <si>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</si>
  <si>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</si>
  <si>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</si>
  <si>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</si>
  <si>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</si>
  <si>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</si>
  <si>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</si>
  <si>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</si>
  <si>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</si>
  <si>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</si>
  <si>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</si>
  <si>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</si>
  <si>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</si>
  <si>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</si>
  <si>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</si>
  <si>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</si>
  <si>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</si>
  <si>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</si>
  <si>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</si>
  <si>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</si>
  <si>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</si>
  <si>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</si>
  <si>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</si>
  <si>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</si>
  <si>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</si>
  <si>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</si>
  <si>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</si>
  <si>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</si>
  <si>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</si>
  <si>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</si>
  <si>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</si>
  <si>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</si>
  <si>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</si>
  <si>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</si>
  <si>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</si>
  <si>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</si>
  <si>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</si>
  <si>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</si>
  <si>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</si>
  <si>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</si>
  <si>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</si>
  <si>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</si>
  <si>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</si>
  <si>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</si>
  <si>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</si>
  <si>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</si>
  <si>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</si>
  <si>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</si>
  <si>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</si>
  <si>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</si>
  <si>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</si>
  <si>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</si>
  <si>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</si>
  <si>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</si>
  <si>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</si>
  <si>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</si>
  <si>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</si>
  <si>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</si>
  <si>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</si>
  <si>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</si>
  <si>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</si>
  <si>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</si>
  <si>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</si>
  <si>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</si>
  <si>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</si>
  <si>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</si>
  <si>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</si>
  <si>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</si>
  <si>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</si>
  <si>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</si>
  <si>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</si>
  <si>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</si>
  <si>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</si>
  <si>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</si>
  <si>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</si>
  <si>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</si>
  <si>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</si>
  <si>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</si>
  <si>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</si>
  <si>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</si>
  <si>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</si>
  <si>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</si>
  <si>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</si>
  <si>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</si>
  <si>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</si>
  <si>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</si>
  <si>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</si>
  <si>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</si>
  <si>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</si>
  <si>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</si>
  <si>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</si>
  <si>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</si>
  <si>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</si>
  <si>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</si>
  <si>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</si>
  <si>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</si>
  <si>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</si>
  <si>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</si>
  <si>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</si>
  <si>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</si>
  <si>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</si>
  <si>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</si>
  <si>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</si>
  <si>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</si>
  <si>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</si>
  <si>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</si>
  <si>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</si>
  <si>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</si>
  <si>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</si>
  <si>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</si>
  <si>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</si>
  <si>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</si>
  <si>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</si>
  <si>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</si>
  <si>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</si>
  <si>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</si>
  <si>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</si>
  <si>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</si>
  <si>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</si>
  <si>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</si>
  <si>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</si>
  <si>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</si>
  <si>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</si>
  <si>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</si>
  <si>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</si>
  <si>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</si>
  <si>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</si>
  <si>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</si>
  <si>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</si>
  <si>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</si>
  <si>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</si>
  <si>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</si>
  <si>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</si>
  <si>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</si>
  <si>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</si>
  <si>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</si>
  <si>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</si>
  <si>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</si>
  <si>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</si>
  <si>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</si>
  <si>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</si>
  <si>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</si>
  <si>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</si>
  <si>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</si>
  <si>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</si>
  <si>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</si>
  <si>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</si>
  <si>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</si>
  <si>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</si>
  <si>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</si>
  <si>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</si>
  <si>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</si>
  <si>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</si>
  <si>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</si>
  <si>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</si>
  <si>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</si>
  <si>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</si>
  <si>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</si>
  <si>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</si>
  <si>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</si>
  <si>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</si>
  <si>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</si>
  <si>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</si>
  <si>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</si>
  <si>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</si>
  <si>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</si>
  <si>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</si>
  <si>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</si>
  <si>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</si>
  <si>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</si>
  <si>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</si>
  <si>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</si>
  <si>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</si>
  <si>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</si>
  <si>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</si>
  <si>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</si>
  <si>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</si>
  <si>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</si>
  <si>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</si>
  <si>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</si>
  <si>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</si>
  <si>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</si>
  <si>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</si>
  <si>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</si>
  <si>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</si>
  <si>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</si>
  <si>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</si>
  <si>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</si>
  <si>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</si>
  <si>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</si>
  <si>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</si>
  <si>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</si>
  <si>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</si>
  <si>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</si>
  <si>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</si>
  <si>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</si>
  <si>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</si>
  <si>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</si>
  <si>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</si>
  <si>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</si>
  <si>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</si>
  <si>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</si>
  <si>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</si>
  <si>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</si>
  <si>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</si>
  <si>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</si>
  <si>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</si>
  <si>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</si>
  <si>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</si>
  <si>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</si>
  <si>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</si>
  <si>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</si>
  <si>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</si>
  <si>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</si>
  <si>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</si>
  <si>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</si>
  <si>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</si>
  <si>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</si>
  <si>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</si>
  <si>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</si>
  <si>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</si>
  <si>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</si>
  <si>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</si>
  <si>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</si>
  <si>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</si>
  <si>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</si>
  <si>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</si>
  <si>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</si>
  <si>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</si>
  <si>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</si>
  <si>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</si>
  <si>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</si>
  <si>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</si>
  <si>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</si>
  <si>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</si>
  <si>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</si>
  <si>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</si>
  <si>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</si>
  <si>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</si>
  <si>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</si>
  <si>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</si>
  <si>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</si>
  <si>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</si>
  <si>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</si>
  <si>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</si>
  <si>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</si>
  <si>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</si>
  <si>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</si>
  <si>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</si>
  <si>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</si>
  <si>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</si>
  <si>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</si>
  <si>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</si>
  <si>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</si>
  <si>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</si>
  <si>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</si>
  <si>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</si>
  <si>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</si>
  <si>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</si>
  <si>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</si>
  <si>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</si>
  <si>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</si>
  <si>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</si>
  <si>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</si>
  <si>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</si>
  <si>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</si>
  <si>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</si>
  <si>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</si>
  <si>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</si>
  <si>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</si>
  <si>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</si>
  <si>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</si>
  <si>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</si>
  <si>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</si>
  <si>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</si>
  <si>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</si>
  <si>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</si>
  <si>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</si>
  <si>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</si>
  <si>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</si>
  <si>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</si>
  <si>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</si>
  <si>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</si>
  <si>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</si>
  <si>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</si>
  <si>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</si>
  <si>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</si>
  <si>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</si>
  <si>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</si>
  <si>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</si>
  <si>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</si>
  <si>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</si>
  <si>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</si>
  <si>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</si>
  <si>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</si>
  <si>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</si>
  <si>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</si>
  <si>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</si>
  <si>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</si>
  <si>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</si>
  <si>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</si>
  <si>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</si>
  <si>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</si>
  <si>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</si>
  <si>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</si>
  <si>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</si>
  <si>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</si>
  <si>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</si>
  <si>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</si>
  <si>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</si>
  <si>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</si>
  <si>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</si>
  <si>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</si>
  <si>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</si>
  <si>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</si>
  <si>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</si>
  <si>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</si>
  <si>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</si>
  <si>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</si>
  <si>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</si>
  <si>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</si>
  <si>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</si>
  <si>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</si>
  <si>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</si>
  <si>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</si>
  <si>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</si>
  <si>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</si>
  <si>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</si>
  <si>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</si>
  <si>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</si>
  <si>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</si>
  <si>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</si>
  <si>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</si>
  <si>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</si>
  <si>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</si>
  <si>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</si>
  <si>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</si>
  <si>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</si>
  <si>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</si>
  <si>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</si>
  <si>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</si>
  <si>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</si>
  <si>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</si>
  <si>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</si>
  <si>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</si>
  <si>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</si>
  <si>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</si>
  <si>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</si>
  <si>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</si>
  <si>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</si>
  <si>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</si>
  <si>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</si>
  <si>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</si>
  <si>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</si>
  <si>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</si>
  <si>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</si>
  <si>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</si>
  <si>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</si>
  <si>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</si>
  <si>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</si>
  <si>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</si>
  <si>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</si>
  <si>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</si>
  <si>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</si>
  <si>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</si>
  <si>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</si>
  <si>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</si>
  <si>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</si>
  <si>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</si>
  <si>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</si>
  <si>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</si>
  <si>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</si>
  <si>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</si>
  <si>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</si>
  <si>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</si>
  <si>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</si>
  <si>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</si>
  <si>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</si>
  <si>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</si>
  <si>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</si>
  <si>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</si>
  <si>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</si>
  <si>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</si>
  <si>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</si>
  <si>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</si>
  <si>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</si>
  <si>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</si>
  <si>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</si>
  <si>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</si>
  <si>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</si>
  <si>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</si>
  <si>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</si>
  <si>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</si>
  <si>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</si>
  <si>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</si>
  <si>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</si>
  <si>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</si>
  <si>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</si>
  <si>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</si>
  <si>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</si>
  <si>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</si>
  <si>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</si>
  <si>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</si>
  <si>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</si>
  <si>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</si>
  <si>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</si>
  <si>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</si>
  <si>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</si>
  <si>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</si>
  <si>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</si>
  <si>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</si>
  <si>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</si>
  <si>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</si>
  <si>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</si>
  <si>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</si>
  <si>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</si>
  <si>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</si>
  <si>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</si>
  <si>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</si>
  <si>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</si>
  <si>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</si>
  <si>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</si>
  <si>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</si>
  <si>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</si>
  <si>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</si>
  <si>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</si>
  <si>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</si>
  <si>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</si>
  <si>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</si>
  <si>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</si>
  <si>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</si>
  <si>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</si>
  <si>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</si>
  <si>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</si>
  <si>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</si>
  <si>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</si>
  <si>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</si>
  <si>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</si>
  <si>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</si>
  <si>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</si>
  <si>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</si>
  <si>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</si>
  <si>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</si>
  <si>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</si>
  <si>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</si>
  <si>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</si>
  <si>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</si>
  <si>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</si>
  <si>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</si>
  <si>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</si>
  <si>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</si>
  <si>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</si>
  <si>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</si>
  <si>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</si>
  <si>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</si>
  <si>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</si>
  <si>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</si>
  <si>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</si>
  <si>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</si>
  <si>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</si>
  <si>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</si>
  <si>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</si>
  <si>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</si>
  <si>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</si>
  <si>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</si>
  <si>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</si>
  <si>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</si>
  <si>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</si>
  <si>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</si>
  <si>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</si>
  <si>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</si>
  <si>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</si>
  <si>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</si>
  <si>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</si>
  <si>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</si>
  <si>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</si>
  <si>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</si>
  <si>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</si>
  <si>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</si>
  <si>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</si>
  <si>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</si>
  <si>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</si>
  <si>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</si>
  <si>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</si>
  <si>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</si>
  <si>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</si>
  <si>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</si>
  <si>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</si>
  <si>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</si>
  <si>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</si>
  <si>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</si>
  <si>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</si>
  <si>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</si>
  <si>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</si>
  <si>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</si>
  <si>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</si>
  <si>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</si>
  <si>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</si>
  <si>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</si>
  <si>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</si>
  <si>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</si>
  <si>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</si>
  <si>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</si>
  <si>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</si>
  <si>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</si>
  <si>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</si>
  <si>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</si>
  <si>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</si>
  <si>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</si>
  <si>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</si>
  <si>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</si>
  <si>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</si>
  <si>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</si>
  <si>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</si>
  <si>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</si>
  <si>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</si>
  <si>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</si>
  <si>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</si>
  <si>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</si>
  <si>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</si>
  <si>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</si>
  <si>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</si>
  <si>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</si>
  <si>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</si>
  <si>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</si>
  <si>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</si>
  <si>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</si>
  <si>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</si>
  <si>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</si>
  <si>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</si>
  <si>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</si>
  <si>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</si>
  <si>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</si>
  <si>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</si>
  <si>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</si>
  <si>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</si>
  <si>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</si>
  <si>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</si>
  <si>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</si>
  <si>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</si>
  <si>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</si>
  <si>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</si>
  <si>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</si>
  <si>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</si>
  <si>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</si>
  <si>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</si>
  <si>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</si>
  <si>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</si>
  <si>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</si>
  <si>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</si>
  <si>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</si>
  <si>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</si>
  <si>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</si>
  <si>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</si>
  <si>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</si>
  <si>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</si>
  <si>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</si>
  <si>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</si>
  <si>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</si>
  <si>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</si>
  <si>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</si>
  <si>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</si>
  <si>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</si>
  <si>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</si>
  <si>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</si>
  <si>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</si>
  <si>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</si>
  <si>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</si>
  <si>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</si>
  <si>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</si>
  <si>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</si>
  <si>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</si>
  <si>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</si>
  <si>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</si>
  <si>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</si>
  <si>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</si>
  <si>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</si>
  <si>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</si>
  <si>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</si>
  <si>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</si>
  <si>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</si>
  <si>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</si>
  <si>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</si>
  <si>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</si>
  <si>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</si>
  <si>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</si>
  <si>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</si>
  <si>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</si>
  <si>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</si>
  <si>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</si>
  <si>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</si>
  <si>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</si>
  <si>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</si>
  <si>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</si>
  <si>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</si>
  <si>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</si>
  <si>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</si>
  <si>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</si>
  <si>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</si>
  <si>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</si>
  <si>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</si>
  <si>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</si>
  <si>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</si>
  <si>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</si>
  <si>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</si>
  <si>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</si>
  <si>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</si>
  <si>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</si>
  <si>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</si>
  <si>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</si>
  <si>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</si>
  <si>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</si>
  <si>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</si>
  <si>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</si>
  <si>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</si>
  <si>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</si>
  <si>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</si>
  <si>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</si>
  <si>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</si>
  <si>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</si>
  <si>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</si>
  <si>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</si>
  <si>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</si>
  <si>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</si>
  <si>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</si>
  <si>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</si>
  <si>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</si>
  <si>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</si>
  <si>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</si>
  <si>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</si>
  <si>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</si>
  <si>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</si>
  <si>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</si>
  <si>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</si>
  <si>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</si>
  <si>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</si>
  <si>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</si>
  <si>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</si>
  <si>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</si>
  <si>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</si>
  <si>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</si>
  <si>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</si>
  <si>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</si>
  <si>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</si>
  <si>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</si>
  <si>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</si>
  <si>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</si>
  <si>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</si>
  <si>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</si>
  <si>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</si>
  <si>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</si>
  <si>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</si>
  <si>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</si>
  <si>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</si>
  <si>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</si>
  <si>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</si>
  <si>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</si>
  <si>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</si>
  <si>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</si>
  <si>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</si>
  <si>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</si>
  <si>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</si>
  <si>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</si>
  <si>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</si>
  <si>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</si>
  <si>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</si>
  <si>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</si>
  <si>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</si>
  <si>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</si>
  <si>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</si>
  <si>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</si>
  <si>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</si>
  <si>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</si>
  <si>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</si>
  <si>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</si>
  <si>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</si>
  <si>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</si>
  <si>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</si>
  <si>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</si>
  <si>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</si>
  <si>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</si>
  <si>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</si>
  <si>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</si>
  <si>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</si>
  <si>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</si>
  <si>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</si>
  <si>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</si>
  <si>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</si>
  <si>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</si>
  <si>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</si>
  <si>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</si>
  <si>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</si>
  <si>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</si>
  <si>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</si>
  <si>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</si>
  <si>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</si>
  <si>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</si>
  <si>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</si>
  <si>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</si>
  <si>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</si>
  <si>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</si>
  <si>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</si>
  <si>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</si>
  <si>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</si>
  <si>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</si>
  <si>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</si>
  <si>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</si>
  <si>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</si>
  <si>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</si>
  <si>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</si>
  <si>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</si>
  <si>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</si>
  <si>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</si>
  <si>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</si>
  <si>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</si>
  <si>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</si>
  <si>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</si>
  <si>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</si>
  <si>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</si>
  <si>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</si>
  <si>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</si>
  <si>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</si>
  <si>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</si>
  <si>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</si>
  <si>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</si>
  <si>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</si>
  <si>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</si>
  <si>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</si>
  <si>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</si>
  <si>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</si>
  <si>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</si>
  <si>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</si>
  <si>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</si>
  <si>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</si>
  <si>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</si>
  <si>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</si>
  <si>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</si>
  <si>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</si>
  <si>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</si>
  <si>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</si>
  <si>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</si>
  <si>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</si>
  <si>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</si>
  <si>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</si>
  <si>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</si>
  <si>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</si>
  <si>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</si>
  <si>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</si>
  <si>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</si>
  <si>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</si>
  <si>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</si>
  <si>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</si>
  <si>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</si>
  <si>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</si>
  <si>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</si>
  <si>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</si>
  <si>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</si>
  <si>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</si>
  <si>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</si>
  <si>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</si>
  <si>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</si>
  <si>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</si>
  <si>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</si>
  <si>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</si>
  <si>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</si>
  <si>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</si>
  <si>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</si>
  <si>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</si>
  <si>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</si>
  <si>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</si>
  <si>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</si>
  <si>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</si>
  <si>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</si>
  <si>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</si>
  <si>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</si>
  <si>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</si>
  <si>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</si>
  <si>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</si>
  <si>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</si>
  <si>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</si>
  <si>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</si>
  <si>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</si>
  <si>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</si>
  <si>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</si>
  <si>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</si>
  <si>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</si>
  <si>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</si>
  <si>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</si>
  <si>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</si>
  <si>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</si>
  <si>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</si>
  <si>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</si>
  <si>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</si>
  <si>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</si>
  <si>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</si>
  <si>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</si>
  <si>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</si>
  <si>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</si>
  <si>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</si>
  <si>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</si>
  <si>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</si>
  <si>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</si>
  <si>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</si>
  <si>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</si>
  <si>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</si>
  <si>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</si>
  <si>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</si>
  <si>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</si>
  <si>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</si>
  <si>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</si>
  <si>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</si>
  <si>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</si>
  <si>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</si>
  <si>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</si>
  <si>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</si>
  <si>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</si>
  <si>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</si>
  <si>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</si>
  <si>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</si>
  <si>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</si>
  <si>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</si>
  <si>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</si>
  <si>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</si>
  <si>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</si>
  <si>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</si>
  <si>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</si>
  <si>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</si>
  <si>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</si>
  <si>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</si>
  <si>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</si>
  <si>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</si>
  <si>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</si>
  <si>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</si>
  <si>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</si>
  <si>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</si>
  <si>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</si>
  <si>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</si>
  <si>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</si>
  <si>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</si>
  <si>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</si>
  <si>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</si>
  <si>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</si>
  <si>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</si>
  <si>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</si>
  <si>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</si>
  <si>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</si>
  <si>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</si>
  <si>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</si>
  <si>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</si>
  <si>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</si>
  <si>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</si>
  <si>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</si>
  <si>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</si>
  <si>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</si>
  <si>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</si>
  <si>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</si>
  <si>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</si>
  <si>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</si>
  <si>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</si>
  <si>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</si>
  <si>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</si>
  <si>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</si>
  <si>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</si>
  <si>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</si>
  <si>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</si>
  <si>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</si>
  <si>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</si>
  <si>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</si>
  <si>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</si>
  <si>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</si>
  <si>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</si>
  <si>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</si>
  <si>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</si>
  <si>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</si>
  <si>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</si>
  <si>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</si>
  <si>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</si>
  <si>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</si>
  <si>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</si>
  <si>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</si>
  <si>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</si>
  <si>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</si>
  <si>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</si>
  <si>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</si>
  <si>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</si>
  <si>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</si>
  <si>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</si>
  <si>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</si>
  <si>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</si>
  <si>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</si>
  <si>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</si>
  <si>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</si>
  <si>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</si>
  <si>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</si>
  <si>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</si>
  <si>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</si>
  <si>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</si>
  <si>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</si>
  <si>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</si>
  <si>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</si>
  <si>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</si>
  <si>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</si>
  <si>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</si>
  <si>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</si>
  <si>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</si>
  <si>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</si>
  <si>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</si>
  <si>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</si>
  <si>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</si>
  <si>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</si>
  <si>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</si>
  <si>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</si>
  <si>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</si>
  <si>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</si>
  <si>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</si>
  <si>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</si>
  <si>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</si>
  <si>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</si>
  <si>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</si>
  <si>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</si>
  <si>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</si>
  <si>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</si>
  <si>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</si>
  <si>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</si>
  <si>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</si>
  <si>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</si>
  <si>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</si>
  <si>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</si>
  <si>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</si>
  <si>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</si>
  <si>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</si>
  <si>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</si>
  <si>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</si>
  <si>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</si>
  <si>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</si>
  <si>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</si>
  <si>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</si>
  <si>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</si>
  <si>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</si>
  <si>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</si>
  <si>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</si>
  <si>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</si>
  <si>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</si>
  <si>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</si>
  <si>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</si>
  <si>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</si>
  <si>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</si>
  <si>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</si>
  <si>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</si>
  <si>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</si>
  <si>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</si>
  <si>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</si>
  <si>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</si>
  <si>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</si>
  <si>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</si>
  <si>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</si>
  <si>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</si>
  <si>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</si>
  <si>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</si>
  <si>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</si>
  <si>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</si>
  <si>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</si>
  <si>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</si>
  <si>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</si>
  <si>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</si>
  <si>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</si>
  <si>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</si>
  <si>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</si>
  <si>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</si>
  <si>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</si>
  <si>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</si>
  <si>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</si>
  <si>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</si>
  <si>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</si>
  <si>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</si>
  <si>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</si>
  <si>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</si>
  <si>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</si>
  <si>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</si>
  <si>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</si>
  <si>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</si>
  <si>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</si>
  <si>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</si>
  <si>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</si>
  <si>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</si>
  <si>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</si>
  <si>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</si>
  <si>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</si>
  <si>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</si>
  <si>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</si>
  <si>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</si>
  <si>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</si>
  <si>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</si>
  <si>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</si>
  <si>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</si>
  <si>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</si>
  <si>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</si>
  <si>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</si>
  <si>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</si>
  <si>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</si>
  <si>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</si>
  <si>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</si>
  <si>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</si>
  <si>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</si>
  <si>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</si>
  <si>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</si>
  <si>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</si>
  <si>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</si>
  <si>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</si>
  <si>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</si>
  <si>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</si>
  <si>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</si>
  <si>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</si>
  <si>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</si>
  <si>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</si>
  <si>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</si>
  <si>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</si>
  <si>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</si>
  <si>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</si>
  <si>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</si>
  <si>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</si>
  <si>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</si>
  <si>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</si>
  <si>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</si>
  <si>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</si>
  <si>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</si>
  <si>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</si>
  <si>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</si>
  <si>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</si>
  <si>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</si>
  <si>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</si>
  <si>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</si>
  <si>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</si>
  <si>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</si>
  <si>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</si>
  <si>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</si>
  <si>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</si>
  <si>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</si>
  <si>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</si>
  <si>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</si>
  <si>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</si>
  <si>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</si>
  <si>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</si>
  <si>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</si>
  <si>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</si>
  <si>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</si>
  <si>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</si>
  <si>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</si>
  <si>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</si>
  <si>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</si>
  <si>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</si>
  <si>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</si>
  <si>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</si>
  <si>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</si>
  <si>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</si>
  <si>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</si>
  <si>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</si>
  <si>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</si>
  <si>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</si>
  <si>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</si>
  <si>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</si>
  <si>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</si>
  <si>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</si>
  <si>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</si>
  <si>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</si>
  <si>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</si>
  <si>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</si>
  <si>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</si>
  <si>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</si>
  <si>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</si>
  <si>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</si>
  <si>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</si>
  <si>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</si>
  <si>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</si>
  <si>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</si>
  <si>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</si>
  <si>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</si>
  <si>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</si>
  <si>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</si>
  <si>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</si>
  <si>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</si>
  <si>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</si>
  <si>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</si>
  <si>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</si>
  <si>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</si>
  <si>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</si>
  <si>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</si>
  <si>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</si>
  <si>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</si>
  <si>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</si>
  <si>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</si>
  <si>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</si>
  <si>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</si>
  <si>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</si>
  <si>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</si>
  <si>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</si>
  <si>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</si>
  <si>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</si>
  <si>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</si>
  <si>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</si>
  <si>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</si>
  <si>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</si>
  <si>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</si>
  <si>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</si>
  <si>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</si>
  <si>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</si>
  <si>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</si>
  <si>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</si>
  <si>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</si>
  <si>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</si>
  <si>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</si>
  <si>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</si>
  <si>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</si>
  <si>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</si>
  <si>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</si>
  <si>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</si>
  <si>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</si>
  <si>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</si>
  <si>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</si>
  <si>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</si>
  <si>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</si>
  <si>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</si>
  <si>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</si>
  <si>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</si>
  <si>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</si>
  <si>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</si>
  <si>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</si>
  <si>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</si>
  <si>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</si>
  <si>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</si>
  <si>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</si>
  <si>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</si>
  <si>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</si>
  <si>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</si>
  <si>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</si>
  <si>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</si>
  <si>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</si>
  <si>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</si>
  <si>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</si>
  <si>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</si>
  <si>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</si>
  <si>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</si>
  <si>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</si>
  <si>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</si>
  <si>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</si>
  <si>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</si>
  <si>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</si>
  <si>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</si>
  <si>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</si>
  <si>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</si>
  <si>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</si>
  <si>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</si>
  <si>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</si>
  <si>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</si>
  <si>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</si>
  <si>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</si>
  <si>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</si>
  <si>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</si>
  <si>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</si>
  <si>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</si>
  <si>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</si>
  <si>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</si>
  <si>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</si>
  <si>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</si>
  <si>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</si>
  <si>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</si>
  <si>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</si>
  <si>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</si>
  <si>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</si>
  <si>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</si>
  <si>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</si>
  <si>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</si>
  <si>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</si>
  <si>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</si>
  <si>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</si>
  <si>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</si>
  <si>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</si>
  <si>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</si>
  <si>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</si>
  <si>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</si>
  <si>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</si>
  <si>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</si>
  <si>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</si>
  <si>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</si>
  <si>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</si>
  <si>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</si>
  <si>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</si>
  <si>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</si>
  <si>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</si>
  <si>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</si>
  <si>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</si>
  <si>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</si>
  <si>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</si>
  <si>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</si>
  <si>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</si>
  <si>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</si>
  <si>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</si>
  <si>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</si>
  <si>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</si>
  <si>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</si>
  <si>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</si>
  <si>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</si>
  <si>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</si>
  <si>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</si>
  <si>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</si>
  <si>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</si>
  <si>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</si>
  <si>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</si>
  <si>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</si>
  <si>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</si>
  <si>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</si>
  <si>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</si>
  <si>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</si>
  <si>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</si>
  <si>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</si>
  <si>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</si>
  <si>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</si>
  <si>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</si>
  <si>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</si>
  <si>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</si>
  <si>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</si>
  <si>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</si>
  <si>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</si>
  <si>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</si>
  <si>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</si>
  <si>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</si>
  <si>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</si>
  <si>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</si>
  <si>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</si>
  <si>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</si>
  <si>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</si>
  <si>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</si>
  <si>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</si>
  <si>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</si>
  <si>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</si>
  <si>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</si>
  <si>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</si>
  <si>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</si>
  <si>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</si>
  <si>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</si>
  <si>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</si>
  <si>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</si>
  <si>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</si>
  <si>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</si>
  <si>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</si>
  <si>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</si>
  <si>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</si>
  <si>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</si>
  <si>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</si>
  <si>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</si>
  <si>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</si>
  <si>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</si>
  <si>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</si>
  <si>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</si>
  <si>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</si>
  <si>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</si>
  <si>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</si>
  <si>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</si>
  <si>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</si>
  <si>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</si>
  <si>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</si>
  <si>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</si>
  <si>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</si>
  <si>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</si>
  <si>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</si>
  <si>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</si>
  <si>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</si>
  <si>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</si>
  <si>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</si>
  <si>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</si>
  <si>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</si>
  <si>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</si>
  <si>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</si>
  <si>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</si>
  <si>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</si>
  <si>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</si>
  <si>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</si>
  <si>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</si>
  <si>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</si>
  <si>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</si>
  <si>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</si>
  <si>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</si>
  <si>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</si>
  <si>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</si>
  <si>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</si>
  <si>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</si>
  <si>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</si>
  <si>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</si>
  <si>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</si>
  <si>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</si>
  <si>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</si>
  <si>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</si>
  <si>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</si>
  <si>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</si>
  <si>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</si>
  <si>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</si>
  <si>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</si>
  <si>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</si>
  <si>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</si>
  <si>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</si>
  <si>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</si>
  <si>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</si>
  <si>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</si>
  <si>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</si>
  <si>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</si>
  <si>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</si>
  <si>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</si>
  <si>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</si>
  <si>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</si>
  <si>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</si>
  <si>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</si>
  <si>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</si>
  <si>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</si>
  <si>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</si>
  <si>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</si>
  <si>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</si>
  <si>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</si>
  <si>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</si>
  <si>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</si>
  <si>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</si>
  <si>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</si>
  <si>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</si>
  <si>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</si>
  <si>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</si>
  <si>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</si>
  <si>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</si>
  <si>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</si>
  <si>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</si>
  <si>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</si>
  <si>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</si>
  <si>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</si>
  <si>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</si>
  <si>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</si>
  <si>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</si>
  <si>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</si>
  <si>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</si>
  <si>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</si>
  <si>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</si>
  <si>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</si>
  <si>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</si>
  <si>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</si>
  <si>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</si>
  <si>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</si>
  <si>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</si>
  <si>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</si>
  <si>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</si>
  <si>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</si>
  <si>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</si>
  <si>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</si>
  <si>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</si>
  <si>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</si>
  <si>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</si>
  <si>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</si>
  <si>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</si>
  <si>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</si>
  <si>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</si>
  <si>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</si>
  <si>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</si>
  <si>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</si>
  <si>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</si>
  <si>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</si>
  <si>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</si>
  <si>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</si>
  <si>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</si>
  <si>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</si>
  <si>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</si>
  <si>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</si>
  <si>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</si>
  <si>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</si>
  <si>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</si>
  <si>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</si>
  <si>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</si>
  <si>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</si>
  <si>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</si>
  <si>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</si>
  <si>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</si>
  <si>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</si>
  <si>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</si>
  <si>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</si>
  <si>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</si>
  <si>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</si>
  <si>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</si>
  <si>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</si>
  <si>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</si>
  <si>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</si>
  <si>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</si>
  <si>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</si>
  <si>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</si>
  <si>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</si>
  <si>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</si>
  <si>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</si>
  <si>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</si>
  <si>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</si>
  <si>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</si>
  <si>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</si>
  <si>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</si>
  <si>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</si>
  <si>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</si>
  <si>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</si>
  <si>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</si>
  <si>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</si>
  <si>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</si>
  <si>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</si>
  <si>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</si>
  <si>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</si>
  <si>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</si>
  <si>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</si>
  <si>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</si>
  <si>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</si>
  <si>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</si>
  <si>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</si>
  <si>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</si>
  <si>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</si>
  <si>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</si>
  <si>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</si>
  <si>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</si>
  <si>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</si>
  <si>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</si>
  <si>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</si>
  <si>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</si>
  <si>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</si>
  <si>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</si>
  <si>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</si>
  <si>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</si>
  <si>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</si>
  <si>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</si>
  <si>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</si>
  <si>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</si>
  <si>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</si>
  <si>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</si>
  <si>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</si>
  <si>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</si>
  <si>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</si>
  <si>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</si>
  <si>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</si>
  <si>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</si>
  <si>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</si>
  <si>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</si>
  <si>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</si>
  <si>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</si>
  <si>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</si>
  <si>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</si>
  <si>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</si>
  <si>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</si>
  <si>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</si>
  <si>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</si>
  <si>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</si>
  <si>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</si>
  <si>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</si>
  <si>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</si>
  <si>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</si>
  <si>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</si>
  <si>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</si>
  <si>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</si>
  <si>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</si>
  <si>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</si>
  <si>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</si>
  <si>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</si>
  <si>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</si>
  <si>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</si>
  <si>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</si>
  <si>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</si>
  <si>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</si>
  <si>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</si>
  <si>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</si>
  <si>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</si>
  <si>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</si>
  <si>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</si>
  <si>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</si>
  <si>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</si>
  <si>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</si>
  <si>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</si>
  <si>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</si>
  <si>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</si>
  <si>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</si>
  <si>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</si>
  <si>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</si>
  <si>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</si>
  <si>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</si>
  <si>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</si>
  <si>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</si>
  <si>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</si>
  <si>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</si>
  <si>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</si>
  <si>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</si>
  <si>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</si>
  <si>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</si>
  <si>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</si>
  <si>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</si>
  <si>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</si>
  <si>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</si>
  <si>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</si>
  <si>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</si>
  <si>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</si>
  <si>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</si>
  <si>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</si>
  <si>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</si>
  <si>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</si>
  <si>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</si>
  <si>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</si>
  <si>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</si>
  <si>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</si>
  <si>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</si>
  <si>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</si>
  <si>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</si>
  <si>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</si>
  <si>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</si>
  <si>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</si>
  <si>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</si>
  <si>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</si>
  <si>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</si>
  <si>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</si>
  <si>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</si>
  <si>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</si>
  <si>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</si>
  <si>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</si>
  <si>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</si>
  <si>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</si>
  <si>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</si>
  <si>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</si>
  <si>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</si>
  <si>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</si>
  <si>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</si>
  <si>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</si>
  <si>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</si>
  <si>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</si>
  <si>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</si>
  <si>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</si>
  <si>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</si>
  <si>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</si>
  <si>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</si>
  <si>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</si>
  <si>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</si>
  <si>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</si>
  <si>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</si>
  <si>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</si>
  <si>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</si>
  <si>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</si>
  <si>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</si>
  <si>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</si>
  <si>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</si>
  <si>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</si>
  <si>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</si>
  <si>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</si>
  <si>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</si>
  <si>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</si>
  <si>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</si>
  <si>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</si>
  <si>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</si>
  <si>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</si>
  <si>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</si>
  <si>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</si>
  <si>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</si>
  <si>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</si>
  <si>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</si>
  <si>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</si>
  <si>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</si>
  <si>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</si>
  <si>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</si>
  <si>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</si>
  <si>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</si>
  <si>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</si>
  <si>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</si>
  <si>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</si>
  <si>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</si>
  <si>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</si>
  <si>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</si>
  <si>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</si>
  <si>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</si>
  <si>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</si>
  <si>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</si>
  <si>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</si>
  <si>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</si>
  <si>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</si>
  <si>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</si>
  <si>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</si>
  <si>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</si>
  <si>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</si>
  <si>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</si>
  <si>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</si>
  <si>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</si>
  <si>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</si>
  <si>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</si>
  <si>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</si>
  <si>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</si>
  <si>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</si>
  <si>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</si>
  <si>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</si>
  <si>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</si>
  <si>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</si>
  <si>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</si>
  <si>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</si>
  <si>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</si>
  <si>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</si>
  <si>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</si>
  <si>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</si>
  <si>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</si>
  <si>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</si>
  <si>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</si>
  <si>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</si>
  <si>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</si>
  <si>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</si>
  <si>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</si>
  <si>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</si>
  <si>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</si>
  <si>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</si>
  <si>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</si>
  <si>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</si>
  <si>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</si>
  <si>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</si>
  <si>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</si>
  <si>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</si>
  <si>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</si>
  <si>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</si>
  <si>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</si>
  <si>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</si>
  <si>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</si>
  <si>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</si>
  <si>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</si>
  <si>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</si>
  <si>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</si>
  <si>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</si>
  <si>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</si>
  <si>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</si>
  <si>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</si>
  <si>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</si>
  <si>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</si>
  <si>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</si>
  <si>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</si>
  <si>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</si>
  <si>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</si>
  <si>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</si>
  <si>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</si>
  <si>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</si>
  <si>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</si>
  <si>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</si>
  <si>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</si>
  <si>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</si>
  <si>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</si>
  <si>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</si>
  <si>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</si>
  <si>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</si>
  <si>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</si>
  <si>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</si>
  <si>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</si>
  <si>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</si>
  <si>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</si>
  <si>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</si>
  <si>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</si>
  <si>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</si>
  <si>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</si>
  <si>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</si>
  <si>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</si>
  <si>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</si>
  <si>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</si>
  <si>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</si>
  <si>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</si>
  <si>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</si>
  <si>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</si>
  <si>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</si>
  <si>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</si>
  <si>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</si>
  <si>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</si>
  <si>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</si>
  <si>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</si>
  <si>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</si>
  <si>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</si>
  <si>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</si>
  <si>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</si>
  <si>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</si>
  <si>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</si>
  <si>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</si>
  <si>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</si>
  <si>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</si>
  <si>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</si>
  <si>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</si>
  <si>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</si>
  <si>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</si>
  <si>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</si>
  <si>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</si>
  <si>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</si>
  <si>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</si>
  <si>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</si>
  <si>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</si>
  <si>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</si>
  <si>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</si>
  <si>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</si>
  <si>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</si>
  <si>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</si>
  <si>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</si>
  <si>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</si>
  <si>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</si>
  <si>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</si>
  <si>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</si>
  <si>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</si>
  <si>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</si>
  <si>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</si>
  <si>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</si>
  <si>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</si>
  <si>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</si>
  <si>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</si>
  <si>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</si>
  <si>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</si>
  <si>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</si>
  <si>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</si>
  <si>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</si>
  <si>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</si>
  <si>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</si>
  <si>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</si>
  <si>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</si>
  <si>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</si>
  <si>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</si>
  <si>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</si>
  <si>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</si>
  <si>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</si>
  <si>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</si>
  <si>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</si>
  <si>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</si>
  <si>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</si>
  <si>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</si>
  <si>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</si>
  <si>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</si>
  <si>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</si>
  <si>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</si>
  <si>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</si>
  <si>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</si>
  <si>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</si>
  <si>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</si>
  <si>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</si>
  <si>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</si>
  <si>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</si>
  <si>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</si>
  <si>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</si>
  <si>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</si>
  <si>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</si>
  <si>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</si>
  <si>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</si>
  <si>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</si>
  <si>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</si>
  <si>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</si>
  <si>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</si>
  <si>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</si>
  <si>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</si>
  <si>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</si>
  <si>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</si>
  <si>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</si>
  <si>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</si>
  <si>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</si>
  <si>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</si>
  <si>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</si>
  <si>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</si>
  <si>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</si>
  <si>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</si>
  <si>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</si>
  <si>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</si>
  <si>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</si>
  <si>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</si>
  <si>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</si>
  <si>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</si>
  <si>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</si>
  <si>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</si>
  <si>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</si>
  <si>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</si>
  <si>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</si>
  <si>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</si>
  <si>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</si>
  <si>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</si>
  <si>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</si>
  <si>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</si>
  <si>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</si>
  <si>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</si>
  <si>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</si>
  <si>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</si>
  <si>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</si>
  <si>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</si>
  <si>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</si>
  <si>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</si>
  <si>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</si>
  <si>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</si>
  <si>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</si>
  <si>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</si>
  <si>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</si>
  <si>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</si>
  <si>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</si>
  <si>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</si>
  <si>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</si>
  <si>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</si>
  <si>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</si>
  <si>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</si>
  <si>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</si>
  <si>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</si>
  <si>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</si>
  <si>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</si>
  <si>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</si>
  <si>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</si>
  <si>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</si>
  <si>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</si>
  <si>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</si>
  <si>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</si>
  <si>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</si>
  <si>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</si>
  <si>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</si>
  <si>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</si>
  <si>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</si>
  <si>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</si>
  <si>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</si>
  <si>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</si>
  <si>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</si>
  <si>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</si>
  <si>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</si>
  <si>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</si>
  <si>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</si>
  <si>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</si>
  <si>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</si>
  <si>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</si>
  <si>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</si>
  <si>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</si>
  <si>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</si>
  <si>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</si>
  <si>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</si>
  <si>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</si>
  <si>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</si>
  <si>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</si>
  <si>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</si>
  <si>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</si>
  <si>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</si>
  <si>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</si>
  <si>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</si>
  <si>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</si>
  <si>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</si>
  <si>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</si>
  <si>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</si>
  <si>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</si>
  <si>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</si>
  <si>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</si>
  <si>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</si>
  <si>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</si>
  <si>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</si>
  <si>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</si>
  <si>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</si>
  <si>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</si>
  <si>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</si>
  <si>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</si>
  <si>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</si>
  <si>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</si>
  <si>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</si>
  <si>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</si>
  <si>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</si>
  <si>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</si>
  <si>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</si>
  <si>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</si>
  <si>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</si>
  <si>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</si>
  <si>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</si>
  <si>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</si>
  <si>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</si>
  <si>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</si>
  <si>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</si>
  <si>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</si>
  <si>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</si>
  <si>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</si>
  <si>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</si>
  <si>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</si>
  <si>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</si>
  <si>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</si>
  <si>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</si>
  <si>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</si>
  <si>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</si>
  <si>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</si>
  <si>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</si>
  <si>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</si>
  <si>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</si>
  <si>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</si>
  <si>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</si>
  <si>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</si>
  <si>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</si>
  <si>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</si>
  <si>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</si>
  <si>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</si>
  <si>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</si>
  <si>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</si>
  <si>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</si>
  <si>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</si>
  <si>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</si>
  <si>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</si>
  <si>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</si>
  <si>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</si>
  <si>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</si>
  <si>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</si>
  <si>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</si>
  <si>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</si>
  <si>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</si>
  <si>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</si>
  <si>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</si>
  <si>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</si>
  <si>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</si>
  <si>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</si>
  <si>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</si>
  <si>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</si>
  <si>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</si>
  <si>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</si>
  <si>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</si>
  <si>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</si>
  <si>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</si>
  <si>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</si>
  <si>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</si>
  <si>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</si>
  <si>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</si>
  <si>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</si>
  <si>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</si>
  <si>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</si>
  <si>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</si>
  <si>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</si>
  <si>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</si>
  <si>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</si>
  <si>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</si>
  <si>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</si>
  <si>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</si>
  <si>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</si>
  <si>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</si>
  <si>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</si>
  <si>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</si>
  <si>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</si>
  <si>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</si>
  <si>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</si>
  <si>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</si>
  <si>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</si>
  <si>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</si>
  <si>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</si>
  <si>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</si>
  <si>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</si>
  <si>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</si>
  <si>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</si>
  <si>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</si>
  <si>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</si>
  <si>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</si>
  <si>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</si>
  <si>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</si>
  <si>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</si>
  <si>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</si>
  <si>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</si>
  <si>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</si>
  <si>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</si>
  <si>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</si>
  <si>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</si>
  <si>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</si>
  <si>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</si>
  <si>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</si>
  <si>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</si>
  <si>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</si>
  <si>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</si>
  <si>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</si>
  <si>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</si>
  <si>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</si>
  <si>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</si>
  <si>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</si>
  <si>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</si>
  <si>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</si>
  <si>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</si>
  <si>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</si>
  <si>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</si>
  <si>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</si>
  <si>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</si>
  <si>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</si>
  <si>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</si>
  <si>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</si>
  <si>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</si>
  <si>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</si>
  <si>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</si>
  <si>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</si>
  <si>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</si>
  <si>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</si>
  <si>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</si>
  <si>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</si>
  <si>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</si>
  <si>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</si>
  <si>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</si>
  <si>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</si>
  <si>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</si>
  <si>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</si>
  <si>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</si>
  <si>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</si>
  <si>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</si>
  <si>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</si>
  <si>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</si>
  <si>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</si>
  <si>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</si>
  <si>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</si>
  <si>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</si>
  <si>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</si>
  <si>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</si>
  <si>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</si>
  <si>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</si>
  <si>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</si>
  <si>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</si>
  <si>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</si>
  <si>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</si>
  <si>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</si>
  <si>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</si>
  <si>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</si>
  <si>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</si>
  <si>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</si>
  <si>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</si>
  <si>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</si>
  <si>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</si>
  <si>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</si>
  <si>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</si>
  <si>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</si>
  <si>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</si>
  <si>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</si>
  <si>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</si>
  <si>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</si>
  <si>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</si>
  <si>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</si>
  <si>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</si>
  <si>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</si>
  <si>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</si>
  <si>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</si>
  <si>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</si>
  <si>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</si>
  <si>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</si>
  <si>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</si>
  <si>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</si>
  <si>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</si>
  <si>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</si>
  <si>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</si>
  <si>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</si>
  <si>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</si>
  <si>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</si>
  <si>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</si>
  <si>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</si>
  <si>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</si>
  <si>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</si>
  <si>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</si>
  <si>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</si>
  <si>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</si>
  <si>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</si>
  <si>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</si>
  <si>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</si>
  <si>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</si>
  <si>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</si>
  <si>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</si>
  <si>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</si>
  <si>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</si>
  <si>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</si>
  <si>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</si>
  <si>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</si>
  <si>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</si>
  <si>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</si>
  <si>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</si>
  <si>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</si>
  <si>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</si>
  <si>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</si>
  <si>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</si>
  <si>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</si>
  <si>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</si>
  <si>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</si>
  <si>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</si>
  <si>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</si>
  <si>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</si>
  <si>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</si>
  <si>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</si>
  <si>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</si>
  <si>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</si>
  <si>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</si>
  <si>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</si>
  <si>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</si>
  <si>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</si>
  <si>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</si>
  <si>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</si>
  <si>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</si>
  <si>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</si>
  <si>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</si>
  <si>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</si>
  <si>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</si>
  <si>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</si>
  <si>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</si>
  <si>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</si>
  <si>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</si>
  <si>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</si>
  <si>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</si>
  <si>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</si>
  <si>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</si>
  <si>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</si>
  <si>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</si>
  <si>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</si>
  <si>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</si>
  <si>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</si>
  <si>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</si>
  <si>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</si>
  <si>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</si>
  <si>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</si>
  <si>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</si>
  <si>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</si>
  <si>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</si>
  <si>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</si>
  <si>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</si>
  <si>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</si>
  <si>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</si>
  <si>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</si>
  <si>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</si>
  <si>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</si>
  <si>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</si>
  <si>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</si>
  <si>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</si>
  <si>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</si>
  <si>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</si>
  <si>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</si>
  <si>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</si>
  <si>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</si>
  <si>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</si>
  <si>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</si>
  <si>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</si>
  <si>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</si>
  <si>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</si>
  <si>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</si>
  <si>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</si>
  <si>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</si>
  <si>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</si>
  <si>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</si>
  <si>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</si>
  <si>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</si>
  <si>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</si>
  <si>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</si>
  <si>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</si>
  <si>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</si>
  <si>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</si>
  <si>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</si>
  <si>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</si>
  <si>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</si>
  <si>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</si>
  <si>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</si>
  <si>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</si>
  <si>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</si>
  <si>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</si>
  <si>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</si>
  <si>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</si>
  <si>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</si>
  <si>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</si>
  <si>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</si>
  <si>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</si>
  <si>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</si>
  <si>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</si>
  <si>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</si>
  <si>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</si>
  <si>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</si>
  <si>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</si>
  <si>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</si>
  <si>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</si>
  <si>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</si>
  <si>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</si>
  <si>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</si>
  <si>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</si>
  <si>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</si>
  <si>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</si>
  <si>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</si>
  <si>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</si>
  <si>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</si>
  <si>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</si>
  <si>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</si>
  <si>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</si>
  <si>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</si>
  <si>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</si>
  <si>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</si>
  <si>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</si>
  <si>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</si>
  <si>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</si>
  <si>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</si>
  <si>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</si>
  <si>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</si>
  <si>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</si>
  <si>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</si>
  <si>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</si>
  <si>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</si>
  <si>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</si>
  <si>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</si>
  <si>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</si>
  <si>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</si>
  <si>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</si>
  <si>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</si>
  <si>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</si>
  <si>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</si>
  <si>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</si>
  <si>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</si>
  <si>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</si>
  <si>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</si>
  <si>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</si>
  <si>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</si>
  <si>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</si>
  <si>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</si>
  <si>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</si>
  <si>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</si>
  <si>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</si>
  <si>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</si>
  <si>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</si>
  <si>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</si>
  <si>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</si>
  <si>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</si>
  <si>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</si>
  <si>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</si>
  <si>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</si>
  <si>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</si>
  <si>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</si>
  <si>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</si>
  <si>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</si>
  <si>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</si>
  <si>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</si>
  <si>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</si>
  <si>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</si>
  <si>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</si>
  <si>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</si>
  <si>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</si>
  <si>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</si>
  <si>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</si>
  <si>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</si>
  <si>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</si>
  <si>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</si>
  <si>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</si>
  <si>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</si>
  <si>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</si>
  <si>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</si>
  <si>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</si>
  <si>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</si>
  <si>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</si>
  <si>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</si>
  <si>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</si>
  <si>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</si>
  <si>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</si>
  <si>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</si>
  <si>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</si>
  <si>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</si>
  <si>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</si>
  <si>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</si>
  <si>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</si>
  <si>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</si>
  <si>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</si>
  <si>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</si>
  <si>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</si>
  <si>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</si>
  <si>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</si>
  <si>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</si>
  <si>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</si>
  <si>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</si>
  <si>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</si>
  <si>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</si>
  <si>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</si>
  <si>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</si>
  <si>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</si>
  <si>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</si>
  <si>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</si>
  <si>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</si>
  <si>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</si>
  <si>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</si>
  <si>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</si>
  <si>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</si>
  <si>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</si>
  <si>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</si>
  <si>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</si>
  <si>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</si>
  <si>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</si>
  <si>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</si>
  <si>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</si>
  <si>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</si>
  <si>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</si>
  <si>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</si>
  <si>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</si>
  <si>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</si>
  <si>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</si>
  <si>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</si>
  <si>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</si>
  <si>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</si>
  <si>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</si>
  <si>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</si>
  <si>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</si>
  <si>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</si>
  <si>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</si>
  <si>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</si>
  <si>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</si>
  <si>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</si>
  <si>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</si>
  <si>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</si>
  <si>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</si>
  <si>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</si>
  <si>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</si>
  <si>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</si>
  <si>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</si>
  <si>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</si>
  <si>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</si>
  <si>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</si>
  <si>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</si>
  <si>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</si>
  <si>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</si>
  <si>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</si>
  <si>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</si>
  <si>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</si>
  <si>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</si>
  <si>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</si>
  <si>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</si>
  <si>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</si>
  <si>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</si>
  <si>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</si>
  <si>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</si>
  <si>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</si>
  <si>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</si>
  <si>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</si>
  <si>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</si>
  <si>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</si>
  <si>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</si>
  <si>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</si>
  <si>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</si>
  <si>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</si>
  <si>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</si>
  <si>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</si>
  <si>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</si>
  <si>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</si>
  <si>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</si>
  <si>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</si>
  <si>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</si>
  <si>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</si>
  <si>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</si>
  <si>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</si>
  <si>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</si>
  <si>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</si>
  <si>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</si>
  <si>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</si>
  <si>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</si>
  <si>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</si>
  <si>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</si>
  <si>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</si>
  <si>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</si>
  <si>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</si>
  <si>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</si>
  <si>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</si>
  <si>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</si>
  <si>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</si>
  <si>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</si>
  <si>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</si>
  <si>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</si>
  <si>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</si>
  <si>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</si>
  <si>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</si>
  <si>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</si>
  <si>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</si>
  <si>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</si>
  <si>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</si>
  <si>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</si>
  <si>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</si>
  <si>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</si>
  <si>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</si>
  <si>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</si>
  <si>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</si>
  <si>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</si>
  <si>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</si>
  <si>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</si>
  <si>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</si>
  <si>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</si>
  <si>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</si>
  <si>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</si>
  <si>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</si>
  <si>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</si>
  <si>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</si>
  <si>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</si>
  <si>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</si>
  <si>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</si>
  <si>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</si>
  <si>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</si>
  <si>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</si>
  <si>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</si>
  <si>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</si>
  <si>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</si>
  <si>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</si>
  <si>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</si>
  <si>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</si>
  <si>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</si>
  <si>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</si>
  <si>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</si>
  <si>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</si>
  <si>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</si>
  <si>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</si>
  <si>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</si>
  <si>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</si>
  <si>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</si>
  <si>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</si>
  <si>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</si>
  <si>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</si>
  <si>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</si>
  <si>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</si>
  <si>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</si>
  <si>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</si>
  <si>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</si>
  <si>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</si>
  <si>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</si>
  <si>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</si>
  <si>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</si>
  <si>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</si>
  <si>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</si>
  <si>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</si>
  <si>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</si>
  <si>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</si>
  <si>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</si>
  <si>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</si>
  <si>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</si>
  <si>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</si>
  <si>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</si>
  <si>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</si>
  <si>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</si>
  <si>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</si>
  <si>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</si>
  <si>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</si>
  <si>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</si>
  <si>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</si>
  <si>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</si>
  <si>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</si>
  <si>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</si>
  <si>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</si>
  <si>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</si>
  <si>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</si>
  <si>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</si>
  <si>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</si>
  <si>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</si>
  <si>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</si>
  <si>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</si>
  <si>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</si>
  <si>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</si>
  <si>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</si>
  <si>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</si>
  <si>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</si>
  <si>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</si>
  <si>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</si>
  <si>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</si>
  <si>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</si>
  <si>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</si>
  <si>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</si>
  <si>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</si>
  <si>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</si>
  <si>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</si>
  <si>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</si>
  <si>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</si>
  <si>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</si>
  <si>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</si>
  <si>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</si>
  <si>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</si>
  <si>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</si>
  <si>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</si>
  <si>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</si>
  <si>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</si>
  <si>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</si>
  <si>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</si>
  <si>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</si>
  <si>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</si>
  <si>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</si>
  <si>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</si>
  <si>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</si>
  <si>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</si>
  <si>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</si>
  <si>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</si>
  <si>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</si>
  <si>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</si>
  <si>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</si>
  <si>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</si>
  <si>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</si>
  <si>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</si>
  <si>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</si>
  <si>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</si>
  <si>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</si>
  <si>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</si>
  <si>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</si>
  <si>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</si>
  <si>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</si>
  <si>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</si>
  <si>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</si>
  <si>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</si>
  <si>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</si>
  <si>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</si>
  <si>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</si>
  <si>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</si>
  <si>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</si>
  <si>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</si>
  <si>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</si>
  <si>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</si>
  <si>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</si>
  <si>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</si>
  <si>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</si>
  <si>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</si>
  <si>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</si>
  <si>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</si>
  <si>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</si>
  <si>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</si>
  <si>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</si>
  <si>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</si>
  <si>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</si>
  <si>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</si>
  <si>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</si>
  <si>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</si>
  <si>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</si>
  <si>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</si>
  <si>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</si>
  <si>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</si>
  <si>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</si>
  <si>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</si>
  <si>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</si>
  <si>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</si>
  <si>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</si>
  <si>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</si>
  <si>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</si>
  <si>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</si>
  <si>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</si>
  <si>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</si>
  <si>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</si>
  <si>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</si>
  <si>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</si>
  <si>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</si>
  <si>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</si>
  <si>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</si>
  <si>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</si>
  <si>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</si>
  <si>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</si>
  <si>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</si>
  <si>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</si>
  <si>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</si>
  <si>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</si>
  <si>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</si>
  <si>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</si>
  <si>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</si>
  <si>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</si>
  <si>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</si>
  <si>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</si>
  <si>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</si>
  <si>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</si>
  <si>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</si>
  <si>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</si>
  <si>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</si>
  <si>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</si>
  <si>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</si>
  <si>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</si>
  <si>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</si>
  <si>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</si>
  <si>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</si>
  <si>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</si>
  <si>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</si>
  <si>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</si>
  <si>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</si>
  <si>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</si>
  <si>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</si>
  <si>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</si>
  <si>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</si>
  <si>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</si>
  <si>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</si>
  <si>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</si>
  <si>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</si>
  <si>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</si>
  <si>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</si>
  <si>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</si>
  <si>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</si>
  <si>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</si>
  <si>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</si>
  <si>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</si>
  <si>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</si>
  <si>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</si>
  <si>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</si>
  <si>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</si>
  <si>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</si>
  <si>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</si>
  <si>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</si>
  <si>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</si>
  <si>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</si>
  <si>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</si>
  <si>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</si>
  <si>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</si>
  <si>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</si>
  <si>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</si>
  <si>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</si>
  <si>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</si>
  <si>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</si>
  <si>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</si>
  <si>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</si>
  <si>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</si>
  <si>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</si>
  <si>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</si>
  <si>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</si>
  <si>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</si>
  <si>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</si>
  <si>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</si>
  <si>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</si>
  <si>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</si>
  <si>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</si>
  <si>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</si>
  <si>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</si>
  <si>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</si>
  <si>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</si>
  <si>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</si>
  <si>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</si>
  <si>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</si>
  <si>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</si>
  <si>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</si>
  <si>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</si>
  <si>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</si>
  <si>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</si>
  <si>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</si>
  <si>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</si>
  <si>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</si>
  <si>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</si>
  <si>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</si>
  <si>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</si>
  <si>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</si>
  <si>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</si>
  <si>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</si>
  <si>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</si>
  <si>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</si>
  <si>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</si>
  <si>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</si>
  <si>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</si>
  <si>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</si>
  <si>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</si>
  <si>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</si>
  <si>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</si>
  <si>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</si>
  <si>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</si>
  <si>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</si>
  <si>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</si>
  <si>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</si>
  <si>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</si>
  <si>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</si>
  <si>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</si>
  <si>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</si>
  <si>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</si>
  <si>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</si>
  <si>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</si>
  <si>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</si>
  <si>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</si>
  <si>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</si>
  <si>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</si>
  <si>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</si>
  <si>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</si>
  <si>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</si>
  <si>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</si>
  <si>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</si>
  <si>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</si>
  <si>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</si>
  <si>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</si>
  <si>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</si>
  <si>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</si>
  <si>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</si>
  <si>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</si>
  <si>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</si>
  <si>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</si>
  <si>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</si>
  <si>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</si>
  <si>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</si>
  <si>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</si>
  <si>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</si>
  <si>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</si>
  <si>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</si>
  <si>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</si>
  <si>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</si>
  <si>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</si>
  <si>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</si>
  <si>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</si>
  <si>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</si>
  <si>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</si>
  <si>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</si>
  <si>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</si>
  <si>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</si>
  <si>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</si>
  <si>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</si>
  <si>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</si>
  <si>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</si>
  <si>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</si>
  <si>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</si>
  <si>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</si>
  <si>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</si>
  <si>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</si>
  <si>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</si>
  <si>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</si>
  <si>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</si>
  <si>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</si>
  <si>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</si>
  <si>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</si>
  <si>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</si>
  <si>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</si>
  <si>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</si>
  <si>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</si>
  <si>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</si>
  <si>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</si>
  <si>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</si>
  <si>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</si>
  <si>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</si>
  <si>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</si>
  <si>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</si>
  <si>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</si>
  <si>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</si>
  <si>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</si>
  <si>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</si>
  <si>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</si>
  <si>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</si>
  <si>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</si>
  <si>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</si>
  <si>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</si>
  <si>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</si>
  <si>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</si>
  <si>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</si>
  <si>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</si>
  <si>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</si>
  <si>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</si>
  <si>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</si>
  <si>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</si>
  <si>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</si>
  <si>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</si>
  <si>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</si>
  <si>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</si>
  <si>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</si>
  <si>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</si>
  <si>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</si>
  <si>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</si>
  <si>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</si>
  <si>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</si>
  <si>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</si>
  <si>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</si>
  <si>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</si>
  <si>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</si>
  <si>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</si>
  <si>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</si>
  <si>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</si>
  <si>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</si>
  <si>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</si>
  <si>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</si>
  <si>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</si>
  <si>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</si>
  <si>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</si>
  <si>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</si>
  <si>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</si>
  <si>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</si>
  <si>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</si>
  <si>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</si>
  <si>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</si>
  <si>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</si>
  <si>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</si>
  <si>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</si>
  <si>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</si>
  <si>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</si>
  <si>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</si>
  <si>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</si>
  <si>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</si>
  <si>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</si>
  <si>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</si>
  <si>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</si>
  <si>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</si>
  <si>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</si>
  <si>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</si>
  <si>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</si>
  <si>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</si>
  <si>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</si>
  <si>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</si>
  <si>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</si>
  <si>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</si>
  <si>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</si>
  <si>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</si>
  <si>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</si>
  <si>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</si>
  <si>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</si>
  <si>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</si>
  <si>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</si>
  <si>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</si>
  <si>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</si>
  <si>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</si>
  <si>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</si>
  <si>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</si>
  <si>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</si>
  <si>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</si>
  <si>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</si>
  <si>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</si>
  <si>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</si>
  <si>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</si>
  <si>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</si>
  <si>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</si>
  <si>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</si>
  <si>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</si>
  <si>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</si>
  <si>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</si>
  <si>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</si>
  <si>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</si>
  <si>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</si>
  <si>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</si>
  <si>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</si>
  <si>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</si>
  <si>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</si>
  <si>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</si>
  <si>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</si>
  <si>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</si>
  <si>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</si>
  <si>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</si>
  <si>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</si>
  <si>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</si>
  <si>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</si>
  <si>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</si>
  <si>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</si>
  <si>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</si>
  <si>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</si>
  <si>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</si>
  <si>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</si>
  <si>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</si>
  <si>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</si>
  <si>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</si>
  <si>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</si>
  <si>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</si>
  <si>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</si>
  <si>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</si>
  <si>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</si>
  <si>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</si>
  <si>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</si>
  <si>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</si>
  <si>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</si>
  <si>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</si>
  <si>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</si>
  <si>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</si>
  <si>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</si>
  <si>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</si>
  <si>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</si>
  <si>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</si>
  <si>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</si>
  <si>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</si>
  <si>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</si>
  <si>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</si>
  <si>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</si>
  <si>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</si>
  <si>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</si>
  <si>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</si>
  <si>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</si>
  <si>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</si>
  <si>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</si>
  <si>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</si>
  <si>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</si>
  <si>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</si>
  <si>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</si>
  <si>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</si>
  <si>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</si>
  <si>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</si>
  <si>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</si>
  <si>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</si>
  <si>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</si>
  <si>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</si>
  <si>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</si>
  <si>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</si>
  <si>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</si>
  <si>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</si>
  <si>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</si>
  <si>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</si>
  <si>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</si>
  <si>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</si>
  <si>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</si>
  <si>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</si>
  <si>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</si>
  <si>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</si>
  <si>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</si>
  <si>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</si>
  <si>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</si>
  <si>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</si>
  <si>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</si>
  <si>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</si>
  <si>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</si>
  <si>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</si>
  <si>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</si>
  <si>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</si>
  <si>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</si>
  <si>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</si>
  <si>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</si>
  <si>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</si>
  <si>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</si>
  <si>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</si>
  <si>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</si>
  <si>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</si>
  <si>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</si>
  <si>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</si>
  <si>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</si>
  <si>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</si>
  <si>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</si>
  <si>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</si>
  <si>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</si>
  <si>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</si>
  <si>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</si>
  <si>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</si>
  <si>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</si>
  <si>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</si>
  <si>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</si>
  <si>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</si>
  <si>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</si>
  <si>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</si>
  <si>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</si>
  <si>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</si>
  <si>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</si>
  <si>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</si>
  <si>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</si>
  <si>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</si>
  <si>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</si>
  <si>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</si>
  <si>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</si>
  <si>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</si>
  <si>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</si>
  <si>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</si>
  <si>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</si>
  <si>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</si>
  <si>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</si>
  <si>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</si>
  <si>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</si>
  <si>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</si>
  <si>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</si>
  <si>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</si>
  <si>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</si>
  <si>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</si>
  <si>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</si>
  <si>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</si>
  <si>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</si>
  <si>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</si>
  <si>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</si>
  <si>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</si>
  <si>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</si>
  <si>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</si>
  <si>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</si>
  <si>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</si>
  <si>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</si>
  <si>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</si>
  <si>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</si>
  <si>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</si>
  <si>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</si>
  <si>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</si>
  <si>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</si>
  <si>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</si>
  <si>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</si>
  <si>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</si>
  <si>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</si>
  <si>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</si>
  <si>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</si>
  <si>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</si>
  <si>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</si>
  <si>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</si>
  <si>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</si>
  <si>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</si>
  <si>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</si>
  <si>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</si>
  <si>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</si>
  <si>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</si>
  <si>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</si>
  <si>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</si>
  <si>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</si>
  <si>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</si>
  <si>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</si>
  <si>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</si>
  <si>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</si>
  <si>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</si>
  <si>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</si>
  <si>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</si>
  <si>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</si>
  <si>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</si>
  <si>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</si>
  <si>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</si>
  <si>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</si>
  <si>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</si>
  <si>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</si>
  <si>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</si>
  <si>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</si>
  <si>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</si>
  <si>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</si>
  <si>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</si>
  <si>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</si>
  <si>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</si>
  <si>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</si>
  <si>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</si>
  <si>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</si>
  <si>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</si>
  <si>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</si>
  <si>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</si>
  <si>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</si>
  <si>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</si>
  <si>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</si>
  <si>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</si>
  <si>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</si>
  <si>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</si>
  <si>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</si>
  <si>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</si>
  <si>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</si>
  <si>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</si>
  <si>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</si>
  <si>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</si>
  <si>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</si>
  <si>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</si>
  <si>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</si>
  <si>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</si>
  <si>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</si>
  <si>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</si>
  <si>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</si>
  <si>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</si>
  <si>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</si>
  <si>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</si>
  <si>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</si>
  <si>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</si>
  <si>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</si>
  <si>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</si>
  <si>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</si>
  <si>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</si>
  <si>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</si>
  <si>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</si>
  <si>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</si>
  <si>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</si>
  <si>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</si>
  <si>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</si>
  <si>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</si>
  <si>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</si>
  <si>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</si>
  <si>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</si>
  <si>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</si>
  <si>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</si>
  <si>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</si>
  <si>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</si>
  <si>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</si>
  <si>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</si>
  <si>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</si>
  <si>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</si>
  <si>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</si>
  <si>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</si>
  <si>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</si>
  <si>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</si>
  <si>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</si>
  <si>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</si>
  <si>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</si>
  <si>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</si>
  <si>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</si>
  <si>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</si>
  <si>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</si>
  <si>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</si>
  <si>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</si>
  <si>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</si>
  <si>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</si>
  <si>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</si>
  <si>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</si>
  <si>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</si>
  <si>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</si>
  <si>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</si>
  <si>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</si>
  <si>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</si>
  <si>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</si>
  <si>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</si>
  <si>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</si>
  <si>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</si>
  <si>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</si>
  <si>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</si>
  <si>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</si>
  <si>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</si>
  <si>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</si>
  <si>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</si>
  <si>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</si>
  <si>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</si>
  <si>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</si>
  <si>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</si>
  <si>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</si>
  <si>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</si>
  <si>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</si>
  <si>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</si>
  <si>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</si>
  <si>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</si>
  <si>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</si>
  <si>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</si>
  <si>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</si>
  <si>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</si>
  <si>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</si>
  <si>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</si>
  <si>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</si>
  <si>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</si>
  <si>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</si>
  <si>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</si>
  <si>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</si>
  <si>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</si>
  <si>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</si>
  <si>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</si>
  <si>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</si>
  <si>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</si>
  <si>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</si>
  <si>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</si>
  <si>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</si>
  <si>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</si>
  <si>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</si>
  <si>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</si>
  <si>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</si>
  <si>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</si>
  <si>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</si>
  <si>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</si>
  <si>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</si>
  <si>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</si>
  <si>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</si>
  <si>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</si>
  <si>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</si>
  <si>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</si>
  <si>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</si>
  <si>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</si>
  <si>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</si>
  <si>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</si>
  <si>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</si>
  <si>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</si>
  <si>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</si>
  <si>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</si>
  <si>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</si>
  <si>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</si>
  <si>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</si>
  <si>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</si>
  <si>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</si>
  <si>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</si>
  <si>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</si>
  <si>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</si>
  <si>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</si>
  <si>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</si>
  <si>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</si>
  <si>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</si>
  <si>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</si>
  <si>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</si>
  <si>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</si>
  <si>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</si>
  <si>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</si>
  <si>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</si>
  <si>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</si>
  <si>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</si>
  <si>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</si>
  <si>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</si>
  <si>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</si>
  <si>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</si>
  <si>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</si>
  <si>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</si>
  <si>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</si>
  <si>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</si>
  <si>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</si>
  <si>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</si>
  <si>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</si>
  <si>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</si>
  <si>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</si>
  <si>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</si>
  <si>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</si>
  <si>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</si>
  <si>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</si>
  <si>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</si>
  <si>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</si>
  <si>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</si>
  <si>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</si>
  <si>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</si>
  <si>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</si>
  <si>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</si>
  <si>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</si>
  <si>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</si>
  <si>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</si>
  <si>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</si>
  <si>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</si>
  <si>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</si>
  <si>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</si>
  <si>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</si>
  <si>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</si>
  <si>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</si>
  <si>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</si>
  <si>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</si>
  <si>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</si>
  <si>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</si>
  <si>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</si>
  <si>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</si>
  <si>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</si>
  <si>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</si>
  <si>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</si>
  <si>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</si>
  <si>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</si>
  <si>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</si>
  <si>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</si>
  <si>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</si>
  <si>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</si>
  <si>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</si>
  <si>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</si>
  <si>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</si>
  <si>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</si>
  <si>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</si>
  <si>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</si>
  <si>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</si>
  <si>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</si>
  <si>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</si>
  <si>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</si>
  <si>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</si>
  <si>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</si>
  <si>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</si>
  <si>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</si>
  <si>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</si>
  <si>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</si>
  <si>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</si>
  <si>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</si>
  <si>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</si>
  <si>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</si>
  <si>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</si>
  <si>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</si>
  <si>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</si>
  <si>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</si>
  <si>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</si>
  <si>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</si>
  <si>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</si>
  <si>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</si>
  <si>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</si>
  <si>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</si>
  <si>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</si>
  <si>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</si>
  <si>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</si>
  <si>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</si>
  <si>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</si>
  <si>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</si>
  <si>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</si>
  <si>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</si>
  <si>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</si>
  <si>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</si>
  <si>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</si>
  <si>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</si>
  <si>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</si>
  <si>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</si>
  <si>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</si>
  <si>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</si>
  <si>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</si>
  <si>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</si>
  <si>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</si>
  <si>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</si>
  <si>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</si>
  <si>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</si>
  <si>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</si>
  <si>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</si>
  <si>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</si>
  <si>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</si>
  <si>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</si>
  <si>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</si>
  <si>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</si>
  <si>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</si>
  <si>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</si>
  <si>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</si>
  <si>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</si>
  <si>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</si>
  <si>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</si>
  <si>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</si>
  <si>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</si>
  <si>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</si>
  <si>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</si>
  <si>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</si>
  <si>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</si>
  <si>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</si>
  <si>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</si>
  <si>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</si>
  <si>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</si>
  <si>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</si>
  <si>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</si>
  <si>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</si>
  <si>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</si>
  <si>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</si>
  <si>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</si>
  <si>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</si>
  <si>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</si>
  <si>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</si>
  <si>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</si>
  <si>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</si>
  <si>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</si>
  <si>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</si>
  <si>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</si>
  <si>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</si>
  <si>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</si>
  <si>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</si>
  <si>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</si>
  <si>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</si>
  <si>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</si>
  <si>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</si>
  <si>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</si>
  <si>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</si>
  <si>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</si>
  <si>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</si>
  <si>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</si>
  <si>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</si>
  <si>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</si>
  <si>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</si>
  <si>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</si>
  <si>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</si>
  <si>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</si>
  <si>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</si>
  <si>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</si>
  <si>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</si>
  <si>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</si>
  <si>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</si>
  <si>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</si>
  <si>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</si>
  <si>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</si>
  <si>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</si>
  <si>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</si>
  <si>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</si>
  <si>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</si>
  <si>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</si>
  <si>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</si>
  <si>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</si>
  <si>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</si>
  <si>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</si>
  <si>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</si>
  <si>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</si>
  <si>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</si>
  <si>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</si>
  <si>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</si>
  <si>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</si>
  <si>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</si>
  <si>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</si>
  <si>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</si>
  <si>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</si>
  <si>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</si>
  <si>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</si>
  <si>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</si>
  <si>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</si>
  <si>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</si>
  <si>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</si>
  <si>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</si>
  <si>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</si>
  <si>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</si>
  <si>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</si>
  <si>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</si>
  <si>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</si>
  <si>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</si>
  <si>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</si>
  <si>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</si>
  <si>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</si>
  <si>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</si>
  <si>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</si>
  <si>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</si>
  <si>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</si>
  <si>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</si>
  <si>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</si>
  <si>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</si>
  <si>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</si>
  <si>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</si>
  <si>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</si>
  <si>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</si>
  <si>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</si>
  <si>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</si>
  <si>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</si>
  <si>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</si>
  <si>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</si>
  <si>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</si>
  <si>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</si>
  <si>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</si>
  <si>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</si>
  <si>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</si>
  <si>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</si>
  <si>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</si>
  <si>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</si>
  <si>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</si>
  <si>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</si>
  <si>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</si>
  <si>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</si>
  <si>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</si>
  <si>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</si>
  <si>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</si>
  <si>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</si>
  <si>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</si>
  <si>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</si>
  <si>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</si>
  <si>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</si>
  <si>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</si>
  <si>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</si>
  <si>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</si>
  <si>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</si>
  <si>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</si>
  <si>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</si>
  <si>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</si>
  <si>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</si>
  <si>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</si>
  <si>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</si>
  <si>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</si>
  <si>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</si>
  <si>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</si>
  <si>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</si>
  <si>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</si>
  <si>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</si>
  <si>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</si>
  <si>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</si>
  <si>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</si>
  <si>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</si>
  <si>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</si>
  <si>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</si>
  <si>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</si>
  <si>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</si>
  <si>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</si>
  <si>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</si>
  <si>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</si>
  <si>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</si>
  <si>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</si>
  <si>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</si>
  <si>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</si>
  <si>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</si>
  <si>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</si>
  <si>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</si>
  <si>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</si>
  <si>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</si>
  <si>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</si>
  <si>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</si>
  <si>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</si>
  <si>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</si>
  <si>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</si>
  <si>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</si>
  <si>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</si>
  <si>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</si>
  <si>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</si>
  <si>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</si>
  <si>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</si>
  <si>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</si>
  <si>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</si>
  <si>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</si>
  <si>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</si>
  <si>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</si>
  <si>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</si>
  <si>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</si>
  <si>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</si>
  <si>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</si>
  <si>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</si>
  <si>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</si>
  <si>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</si>
  <si>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</si>
  <si>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</si>
  <si>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</si>
  <si>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</si>
  <si>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</si>
  <si>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</si>
  <si>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</si>
  <si>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</si>
  <si>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</si>
  <si>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</si>
  <si>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</si>
  <si>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</si>
  <si>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</si>
  <si>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</si>
  <si>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</si>
  <si>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</si>
  <si>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</si>
  <si>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</si>
  <si>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</si>
  <si>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</si>
  <si>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</si>
  <si>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</si>
  <si>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</si>
  <si>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</si>
  <si>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</si>
  <si>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</si>
  <si>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</si>
  <si>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</si>
  <si>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</si>
  <si>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</si>
  <si>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</si>
  <si>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</si>
  <si>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</si>
  <si>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</si>
  <si>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</si>
  <si>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</si>
  <si>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</si>
  <si>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</si>
  <si>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</si>
  <si>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</si>
  <si>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</si>
  <si>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</si>
  <si>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</si>
  <si>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</si>
  <si>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</si>
  <si>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</si>
  <si>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</si>
  <si>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</si>
  <si>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</si>
  <si>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</si>
  <si>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</si>
  <si>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</si>
  <si>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</si>
  <si>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</si>
  <si>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</si>
  <si>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</si>
  <si>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</si>
  <si>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</si>
  <si>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</si>
  <si>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</si>
  <si>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</si>
  <si>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</si>
  <si>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</si>
  <si>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</si>
  <si>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</si>
  <si>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</si>
  <si>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</si>
  <si>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</si>
  <si>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</si>
  <si>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</si>
  <si>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</si>
  <si>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</si>
  <si>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</si>
  <si>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</si>
  <si>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</si>
  <si>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</si>
  <si>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</si>
  <si>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</si>
  <si>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</si>
  <si>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</si>
  <si>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</si>
  <si>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</si>
  <si>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</si>
  <si>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</si>
  <si>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</si>
  <si>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</si>
  <si>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</si>
  <si>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</si>
  <si>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</si>
  <si>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</si>
  <si>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</si>
  <si>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</si>
  <si>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</si>
  <si>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</si>
  <si>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</si>
  <si>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</si>
  <si>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</si>
  <si>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</si>
  <si>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</si>
  <si>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</si>
  <si>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</si>
  <si>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</si>
  <si>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</si>
  <si>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</si>
  <si>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</si>
  <si>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</si>
  <si>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</si>
  <si>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</si>
  <si>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</si>
  <si>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</si>
  <si>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</si>
  <si>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</si>
  <si>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</si>
  <si>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</si>
  <si>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</si>
  <si>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</si>
  <si>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</si>
  <si>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</si>
  <si>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</si>
  <si>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</si>
  <si>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</si>
  <si>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</si>
  <si>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</si>
  <si>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</si>
  <si>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</si>
  <si>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</si>
  <si>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</si>
  <si>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</si>
  <si>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</si>
  <si>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</si>
  <si>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</si>
  <si>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</si>
  <si>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</si>
  <si>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</si>
  <si>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</si>
  <si>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</si>
  <si>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</si>
  <si>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</si>
  <si>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</si>
  <si>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</si>
  <si>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</si>
  <si>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</si>
  <si>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</si>
  <si>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</si>
  <si>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</si>
  <si>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</si>
  <si>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</si>
  <si>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</si>
  <si>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</si>
  <si>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</si>
  <si>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</si>
  <si>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</si>
  <si>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</si>
  <si>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</si>
  <si>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</si>
  <si>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</si>
  <si>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</si>
  <si>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</si>
  <si>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</si>
  <si>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</si>
  <si>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</si>
  <si>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</si>
  <si>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</si>
  <si>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</si>
  <si>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</si>
  <si>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</si>
  <si>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</si>
  <si>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</si>
  <si>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</si>
  <si>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</si>
  <si>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</si>
  <si>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</si>
  <si>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</si>
  <si>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</si>
  <si>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</si>
  <si>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</si>
  <si>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</si>
  <si>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</si>
  <si>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</si>
  <si>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</si>
  <si>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</si>
  <si>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</si>
  <si>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</si>
  <si>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</si>
  <si>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</si>
  <si>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</si>
  <si>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</si>
  <si>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</si>
  <si>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</si>
  <si>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</si>
  <si>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</si>
  <si>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</si>
  <si>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</si>
  <si>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</si>
  <si>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</si>
  <si>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</si>
  <si>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</si>
  <si>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</si>
  <si>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</si>
  <si>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</si>
  <si>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</si>
  <si>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</si>
  <si>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</si>
  <si>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</si>
  <si>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</si>
  <si>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</si>
  <si>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</si>
  <si>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</si>
  <si>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</si>
  <si>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</si>
  <si>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</si>
  <si>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</si>
  <si>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</si>
  <si>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</si>
  <si>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</si>
  <si>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</si>
  <si>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</si>
  <si>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</si>
  <si>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</si>
  <si>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</si>
  <si>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</si>
  <si>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</si>
  <si>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</si>
  <si>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</si>
  <si>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</si>
  <si>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</si>
  <si>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</si>
  <si>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</si>
  <si>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</si>
  <si>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</si>
  <si>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</si>
  <si>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</si>
  <si>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</si>
  <si>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</si>
  <si>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</si>
  <si>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</si>
  <si>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</si>
  <si>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</si>
  <si>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</si>
  <si>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</si>
  <si>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</si>
  <si>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</si>
  <si>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</si>
  <si>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</si>
  <si>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</si>
  <si>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</si>
  <si>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</si>
  <si>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</si>
  <si>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</si>
  <si>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</si>
  <si>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</si>
  <si>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</si>
  <si>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</si>
  <si>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</si>
  <si>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</si>
  <si>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</si>
  <si>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</si>
  <si>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</si>
  <si>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</si>
  <si>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</si>
  <si>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</si>
  <si>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</si>
  <si>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</si>
  <si>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</si>
  <si>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</si>
  <si>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</si>
  <si>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</si>
  <si>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</si>
  <si>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</si>
  <si>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</si>
  <si>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</si>
  <si>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</si>
  <si>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</si>
  <si>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</si>
  <si>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</si>
  <si>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</si>
  <si>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</si>
  <si>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</si>
  <si>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</si>
  <si>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</si>
  <si>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</si>
  <si>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</si>
  <si>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</si>
  <si>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</si>
  <si>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</si>
  <si>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</si>
  <si>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</si>
  <si>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</si>
  <si>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</si>
  <si>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</si>
  <si>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</si>
  <si>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</si>
  <si>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</si>
  <si>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</si>
  <si>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</si>
  <si>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</si>
  <si>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</si>
  <si>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</si>
  <si>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</si>
  <si>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</si>
  <si>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</si>
  <si>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</si>
  <si>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</si>
  <si>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</si>
  <si>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</si>
  <si>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</si>
  <si>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</si>
  <si>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</si>
  <si>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</si>
  <si>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</si>
  <si>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</si>
  <si>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</si>
  <si>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</si>
  <si>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</si>
  <si>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</si>
  <si>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</si>
  <si>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</si>
  <si>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</si>
  <si>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</si>
  <si>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</si>
  <si>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</si>
  <si>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</si>
  <si>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</si>
  <si>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</si>
  <si>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</si>
  <si>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</si>
  <si>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</si>
  <si>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</si>
  <si>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</si>
  <si>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</si>
  <si>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</si>
  <si>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</si>
  <si>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</si>
  <si>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</si>
  <si>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</si>
  <si>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</si>
  <si>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</si>
  <si>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</si>
  <si>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</si>
  <si>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</si>
  <si>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</si>
  <si>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</si>
  <si>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</si>
  <si>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</si>
  <si>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</si>
  <si>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</si>
  <si>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</si>
  <si>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</si>
  <si>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</si>
  <si>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</si>
  <si>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</si>
  <si>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</si>
  <si>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</si>
  <si>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</si>
  <si>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</si>
  <si>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</si>
  <si>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</si>
  <si>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</si>
  <si>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</si>
  <si>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</si>
  <si>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</si>
  <si>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</si>
  <si>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</si>
  <si>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</si>
  <si>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</si>
  <si>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</si>
  <si>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</si>
  <si>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</si>
  <si>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</si>
  <si>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</si>
  <si>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</si>
  <si>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</si>
  <si>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</si>
  <si>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</si>
  <si>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</si>
  <si>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</si>
  <si>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</si>
  <si>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</si>
  <si>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</si>
  <si>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</si>
  <si>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</si>
  <si>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</si>
  <si>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</si>
  <si>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</si>
  <si>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</si>
  <si>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</si>
  <si>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</si>
  <si>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</si>
  <si>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</si>
  <si>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</si>
  <si>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</si>
  <si>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</si>
  <si>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</si>
  <si>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</si>
  <si>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</si>
  <si>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</si>
  <si>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</si>
  <si>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</si>
  <si>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</si>
  <si>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</si>
  <si>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</si>
  <si>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</si>
  <si>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</si>
  <si>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</si>
  <si>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</si>
  <si>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</si>
  <si>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</si>
  <si>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</si>
  <si>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</si>
  <si>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</si>
  <si>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</si>
  <si>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</si>
  <si>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</si>
  <si>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</si>
  <si>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</si>
  <si>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</si>
  <si>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</si>
  <si>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</si>
  <si>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</si>
  <si>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</si>
  <si>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</si>
  <si>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</si>
  <si>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</si>
  <si>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</si>
  <si>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</si>
  <si>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</si>
  <si>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</si>
  <si>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</si>
  <si>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</si>
  <si>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</si>
  <si>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</si>
  <si>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</si>
  <si>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</si>
  <si>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</si>
  <si>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</si>
  <si>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</si>
  <si>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</si>
  <si>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</si>
  <si>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</si>
  <si>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</si>
  <si>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</si>
  <si>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</si>
  <si>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</si>
  <si>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</si>
  <si>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</si>
  <si>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</si>
  <si>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</si>
  <si>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</si>
  <si>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</si>
  <si>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</si>
  <si>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</si>
  <si>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</si>
  <si>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</si>
  <si>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</si>
  <si>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</si>
  <si>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</si>
  <si>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</si>
  <si>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</si>
  <si>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</si>
  <si>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</si>
  <si>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</si>
  <si>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</si>
  <si>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</si>
  <si>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</si>
  <si>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</si>
  <si>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</si>
  <si>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</si>
  <si>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</si>
  <si>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</si>
  <si>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</si>
  <si>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</si>
  <si>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</si>
  <si>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</si>
  <si>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</si>
  <si>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</si>
  <si>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</si>
  <si>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</si>
  <si>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</si>
  <si>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</si>
  <si>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</si>
  <si>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</si>
  <si>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</si>
  <si>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</si>
  <si>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</si>
  <si>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</si>
  <si>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</si>
  <si>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</si>
  <si>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</si>
  <si>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</si>
  <si>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</si>
  <si>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</si>
  <si>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</si>
  <si>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</si>
  <si>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</si>
  <si>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</si>
  <si>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</si>
  <si>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</si>
  <si>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</si>
  <si>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</si>
  <si>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</si>
  <si>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</si>
  <si>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</si>
  <si>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</si>
  <si>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</si>
  <si>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</si>
  <si>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</si>
  <si>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</si>
  <si>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</si>
  <si>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</si>
  <si>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</si>
  <si>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</si>
  <si>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</si>
  <si>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</si>
  <si>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</si>
  <si>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</si>
  <si>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</si>
  <si>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</si>
  <si>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</si>
  <si>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</si>
  <si>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</si>
  <si>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</si>
  <si>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</si>
  <si>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</si>
  <si>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</si>
  <si>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</si>
  <si>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</si>
  <si>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</si>
  <si>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</si>
  <si>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</si>
  <si>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</si>
  <si>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</si>
  <si>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</si>
  <si>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</si>
  <si>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</si>
  <si>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</si>
  <si>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</si>
  <si>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</si>
  <si>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</si>
  <si>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</si>
  <si>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</si>
  <si>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</si>
  <si>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</si>
  <si>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</si>
  <si>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</si>
  <si>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</si>
  <si>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</si>
  <si>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</si>
  <si>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</si>
  <si>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</si>
  <si>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</si>
  <si>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</si>
  <si>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</si>
  <si>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</si>
  <si>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</si>
  <si>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</si>
  <si>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</si>
  <si>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</si>
  <si>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</si>
  <si>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</si>
  <si>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</si>
  <si>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</si>
  <si>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</si>
  <si>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</si>
  <si>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</si>
  <si>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</si>
  <si>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</si>
  <si>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</si>
  <si>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</si>
  <si>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</si>
  <si>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</si>
  <si>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</si>
  <si>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</si>
  <si>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</si>
  <si>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</si>
  <si>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</si>
  <si>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</si>
  <si>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</si>
  <si>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</si>
  <si>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</si>
  <si>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</si>
  <si>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</si>
  <si>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</si>
  <si>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</si>
  <si>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</si>
  <si>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</si>
  <si>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</si>
  <si>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</si>
  <si>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</si>
  <si>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</si>
  <si>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</si>
  <si>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</si>
  <si>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</si>
  <si>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</si>
  <si>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</si>
  <si>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</si>
  <si>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</si>
  <si>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</si>
  <si>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</si>
  <si>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</si>
  <si>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</si>
  <si>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</si>
  <si>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</si>
  <si>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</si>
  <si>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</si>
  <si>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</si>
  <si>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</si>
  <si>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</si>
  <si>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</si>
  <si>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</si>
  <si>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</si>
  <si>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</si>
  <si>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</si>
  <si>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</si>
  <si>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</si>
  <si>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</si>
  <si>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</si>
  <si>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</si>
  <si>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</si>
  <si>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</si>
  <si>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</si>
  <si>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</si>
  <si>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</si>
  <si>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</si>
  <si>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</si>
  <si>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</si>
  <si>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</si>
  <si>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</si>
  <si>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</si>
  <si>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</si>
  <si>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</si>
  <si>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</si>
  <si>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</si>
  <si>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</si>
  <si>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</si>
  <si>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</si>
  <si>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</si>
  <si>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</si>
  <si>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</si>
  <si>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</si>
  <si>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</si>
  <si>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</si>
  <si>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</si>
  <si>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</si>
  <si>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</si>
  <si>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</si>
  <si>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</si>
  <si>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</si>
  <si>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</si>
  <si>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</si>
  <si>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</si>
  <si>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</si>
  <si>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</si>
  <si>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</si>
  <si>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</si>
  <si>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</si>
  <si>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</si>
  <si>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</si>
  <si>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</si>
  <si>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</si>
  <si>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</si>
  <si>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</si>
  <si>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</si>
  <si>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</si>
  <si>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</si>
  <si>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</si>
  <si>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</si>
  <si>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</si>
  <si>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</si>
  <si>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</si>
  <si>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</si>
  <si>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</si>
  <si>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</si>
  <si>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</si>
  <si>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</si>
  <si>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</si>
  <si>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</si>
  <si>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</si>
  <si>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</si>
  <si>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</si>
  <si>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</si>
  <si>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</si>
  <si>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</si>
  <si>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</si>
  <si>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</si>
  <si>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</si>
  <si>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</si>
  <si>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</si>
  <si>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</si>
  <si>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</si>
  <si>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</si>
  <si>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</si>
  <si>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</si>
  <si>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</si>
  <si>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</si>
  <si>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</si>
  <si>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</si>
  <si>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</si>
  <si>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</si>
  <si>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</si>
  <si>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</si>
  <si>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</si>
  <si>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</si>
  <si>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</si>
  <si>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</si>
  <si>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</si>
  <si>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</si>
  <si>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</si>
  <si>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</si>
  <si>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</si>
  <si>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</si>
  <si>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</si>
  <si>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</si>
  <si>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</si>
  <si>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</si>
  <si>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</si>
  <si>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</si>
  <si>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</si>
  <si>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</si>
  <si>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</si>
  <si>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</si>
  <si>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</si>
  <si>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</si>
  <si>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</si>
  <si>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</si>
  <si>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</si>
  <si>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</si>
  <si>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</si>
  <si>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</si>
  <si>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</si>
  <si>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</si>
  <si>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</si>
  <si>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</si>
  <si>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</si>
  <si>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</si>
  <si>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</si>
  <si>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</si>
  <si>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</si>
  <si>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</si>
  <si>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</si>
  <si>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</si>
  <si>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</si>
  <si>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</si>
  <si>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</si>
  <si>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</si>
  <si>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</si>
  <si>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</si>
  <si>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</si>
  <si>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</si>
  <si>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</si>
  <si>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</si>
  <si>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</si>
  <si>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</si>
  <si>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</si>
  <si>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</si>
  <si>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</si>
  <si>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</si>
  <si>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</si>
  <si>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</si>
  <si>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</si>
  <si>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</si>
  <si>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</si>
  <si>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</si>
  <si>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</si>
  <si>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</si>
  <si>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</si>
  <si>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</si>
  <si>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</si>
  <si>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</si>
  <si>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</si>
  <si>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</si>
  <si>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</si>
  <si>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</si>
  <si>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</si>
  <si>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</si>
  <si>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</si>
  <si>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</si>
  <si>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</si>
  <si>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</si>
  <si>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</si>
  <si>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</si>
  <si>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</si>
  <si>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</si>
  <si>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</si>
  <si>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</si>
  <si>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</si>
  <si>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</si>
  <si>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</si>
  <si>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</si>
  <si>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</si>
  <si>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</si>
  <si>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</si>
  <si>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</si>
  <si>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</si>
  <si>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</si>
  <si>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</si>
  <si>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</si>
  <si>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</si>
  <si>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</si>
  <si>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</si>
  <si>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</si>
  <si>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</si>
  <si>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</si>
  <si>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</si>
  <si>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</si>
  <si>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</si>
  <si>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</si>
  <si>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</si>
  <si>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</si>
  <si>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</si>
  <si>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</si>
  <si>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</si>
  <si>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</si>
  <si>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</si>
  <si>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</si>
  <si>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</si>
  <si>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</si>
  <si>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</si>
  <si>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</si>
  <si>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</si>
  <si>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</si>
  <si>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</si>
  <si>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</si>
  <si>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</si>
  <si>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</si>
  <si>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</si>
  <si>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</si>
  <si>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</si>
  <si>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</si>
  <si>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</si>
  <si>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</si>
  <si>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</si>
  <si>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</si>
  <si>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</si>
  <si>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</si>
  <si>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</si>
  <si>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</si>
  <si>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</si>
  <si>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</si>
  <si>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</si>
  <si>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</si>
  <si>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</si>
  <si>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</si>
  <si>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</si>
  <si>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</si>
  <si>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</si>
  <si>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</si>
  <si>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</si>
  <si>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</si>
  <si>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</si>
  <si>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</si>
  <si>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</si>
  <si>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</si>
  <si>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</si>
  <si>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</si>
  <si>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</si>
  <si>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</si>
  <si>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</si>
  <si>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</si>
  <si>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</si>
  <si>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</si>
  <si>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</si>
  <si>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</si>
  <si>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</si>
  <si>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</si>
  <si>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</si>
  <si>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</si>
  <si>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</si>
  <si>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</si>
  <si>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</si>
  <si>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</si>
  <si>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</si>
  <si>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</si>
  <si>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</si>
  <si>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</si>
  <si>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</si>
  <si>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</si>
  <si>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</si>
  <si>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</si>
  <si>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</si>
  <si>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</si>
  <si>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</si>
  <si>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</si>
  <si>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</si>
  <si>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</si>
  <si>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</si>
  <si>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</si>
  <si>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</si>
  <si>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</si>
  <si>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</si>
  <si>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</si>
  <si>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</si>
  <si>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</si>
  <si>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</si>
  <si>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</si>
  <si>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</si>
  <si>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</si>
  <si>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</si>
  <si>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</si>
  <si>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</si>
  <si>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</si>
  <si>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</si>
  <si>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</si>
  <si>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</si>
  <si>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</si>
  <si>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</si>
  <si>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</si>
  <si>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</si>
  <si>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</si>
  <si>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</si>
  <si>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</si>
  <si>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</si>
  <si>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</si>
  <si>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</si>
  <si>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</si>
  <si>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</si>
  <si>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</si>
  <si>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</si>
  <si>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</si>
  <si>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</si>
  <si>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</si>
  <si>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</si>
  <si>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</si>
  <si>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</si>
  <si>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</si>
  <si>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</si>
  <si>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</si>
  <si>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</si>
  <si>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</si>
  <si>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</si>
  <si>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</si>
  <si>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</si>
  <si>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</si>
  <si>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</si>
  <si>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</si>
  <si>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</si>
  <si>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</si>
  <si>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</si>
  <si>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</si>
  <si>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</si>
  <si>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</si>
  <si>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</si>
  <si>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</si>
  <si>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</si>
  <si>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</si>
  <si>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</si>
  <si>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</si>
  <si>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</si>
  <si>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</si>
  <si>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</si>
  <si>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</si>
  <si>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</si>
  <si>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</si>
  <si>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</si>
  <si>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</si>
  <si>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</si>
  <si>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</si>
  <si>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</si>
  <si>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</si>
  <si>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</si>
  <si>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</si>
  <si>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</si>
  <si>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</si>
  <si>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</si>
  <si>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</si>
  <si>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</si>
  <si>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</si>
  <si>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</si>
  <si>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</si>
  <si>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</si>
  <si>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</si>
  <si>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</si>
  <si>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</si>
  <si>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</si>
  <si>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</si>
  <si>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</si>
  <si>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</si>
  <si>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</si>
  <si>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</si>
  <si>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</si>
  <si>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</si>
  <si>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</si>
  <si>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</si>
  <si>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</si>
  <si>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</si>
  <si>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</si>
  <si>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</si>
  <si>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</si>
  <si>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</si>
  <si>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</si>
  <si>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</si>
  <si>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</si>
  <si>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</si>
  <si>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</si>
  <si>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</si>
  <si>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</si>
  <si>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</si>
  <si>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</si>
  <si>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</si>
  <si>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</si>
  <si>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</si>
  <si>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</si>
  <si>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</si>
  <si>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</si>
  <si>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</si>
  <si>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</si>
  <si>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</si>
  <si>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</si>
  <si>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</si>
  <si>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</si>
  <si>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</si>
  <si>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</si>
  <si>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</si>
  <si>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</si>
  <si>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</si>
  <si>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</si>
  <si>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</si>
  <si>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</si>
  <si>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</si>
  <si>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</si>
  <si>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</si>
  <si>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</si>
  <si>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</si>
  <si>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</si>
  <si>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</si>
  <si>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</si>
  <si>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</si>
  <si>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</si>
  <si>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</si>
  <si>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</si>
  <si>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</si>
  <si>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</si>
  <si>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</si>
  <si>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</si>
  <si>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</si>
  <si>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</si>
  <si>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</si>
  <si>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</si>
  <si>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</si>
  <si>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</si>
  <si>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</si>
  <si>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</si>
  <si>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</si>
  <si>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</si>
  <si>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</si>
  <si>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</si>
  <si>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</si>
  <si>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</si>
  <si>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</si>
  <si>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</si>
  <si>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</si>
  <si>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</si>
  <si>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</si>
  <si>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</si>
  <si>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</si>
  <si>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</si>
  <si>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</si>
  <si>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</si>
  <si>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</si>
  <si>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</si>
  <si>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</si>
  <si>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</si>
  <si>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</si>
  <si>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</si>
  <si>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</si>
  <si>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</si>
  <si>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</si>
  <si>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</si>
  <si>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</si>
  <si>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</si>
  <si>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</si>
  <si>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</si>
  <si>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</si>
  <si>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</si>
  <si>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</si>
  <si>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</si>
  <si>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</si>
  <si>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</si>
  <si>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</si>
  <si>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</si>
  <si>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</si>
  <si>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</si>
  <si>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</si>
  <si>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</si>
  <si>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</si>
  <si>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</si>
  <si>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</si>
  <si>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</si>
  <si>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</si>
  <si>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</si>
  <si>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</si>
  <si>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</si>
  <si>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</si>
  <si>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</si>
  <si>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</si>
  <si>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</si>
  <si>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</si>
  <si>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</si>
  <si>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</si>
  <si>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</si>
  <si>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</si>
  <si>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</si>
  <si>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</si>
  <si>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</si>
  <si>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</si>
  <si>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</si>
  <si>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</si>
  <si>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</si>
  <si>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</si>
  <si>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</si>
  <si>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</si>
  <si>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</si>
  <si>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</si>
  <si>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</si>
  <si>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</si>
  <si>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</si>
  <si>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</si>
  <si>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</si>
  <si>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</si>
  <si>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</si>
  <si>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</si>
  <si>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</si>
  <si>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</si>
  <si>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</si>
  <si>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</si>
  <si>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</si>
  <si>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</si>
  <si>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</si>
  <si>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</si>
  <si>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</si>
  <si>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</si>
  <si>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</si>
  <si>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</si>
  <si>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</si>
  <si>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</si>
  <si>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</si>
  <si>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</si>
  <si>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</si>
  <si>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</si>
  <si>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</si>
  <si>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</si>
  <si>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</si>
  <si>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</si>
  <si>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</si>
  <si>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</si>
  <si>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</si>
  <si>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</si>
  <si>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</si>
  <si>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</si>
  <si>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</si>
  <si>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</si>
  <si>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</si>
  <si>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</si>
  <si>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</si>
  <si>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</si>
  <si>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</si>
  <si>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</si>
  <si>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</si>
  <si>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</si>
  <si>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</si>
  <si>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</si>
  <si>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</si>
  <si>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</si>
  <si>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</si>
  <si>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</si>
  <si>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</si>
  <si>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</si>
  <si>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</si>
  <si>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</si>
  <si>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</si>
  <si>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</si>
  <si>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</si>
  <si>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</si>
  <si>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</si>
  <si>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</si>
  <si>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</si>
  <si>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</si>
  <si>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</si>
  <si>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</si>
  <si>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</si>
  <si>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</si>
  <si>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</si>
  <si>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</si>
  <si>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</si>
  <si>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</si>
  <si>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</si>
  <si>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</si>
  <si>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</si>
  <si>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</si>
  <si>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</si>
  <si>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</si>
  <si>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</si>
  <si>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</si>
  <si>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</si>
  <si>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</si>
  <si>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</si>
  <si>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</si>
  <si>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</si>
  <si>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</si>
  <si>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</si>
  <si>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</si>
  <si>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</si>
  <si>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</si>
  <si>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</si>
  <si>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</si>
  <si>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</si>
  <si>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</si>
  <si>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</si>
  <si>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</si>
  <si>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</si>
  <si>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</si>
  <si>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</si>
  <si>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</si>
  <si>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</si>
  <si>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</si>
  <si>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</si>
  <si>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</si>
  <si>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</si>
  <si>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</si>
  <si>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</si>
  <si>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</si>
  <si>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</si>
  <si>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</si>
  <si>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</si>
  <si>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</si>
  <si>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</si>
  <si>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</si>
  <si>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</si>
  <si>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</si>
  <si>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</si>
  <si>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</si>
  <si>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</si>
  <si>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</si>
  <si>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</si>
  <si>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</si>
  <si>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</si>
  <si>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</si>
  <si>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</si>
  <si>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</si>
  <si>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</si>
  <si>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</si>
  <si>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</si>
  <si>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</si>
  <si>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</si>
  <si>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</si>
  <si>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</si>
  <si>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</si>
  <si>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</si>
  <si>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</si>
  <si>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</si>
  <si>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</si>
  <si>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</si>
  <si>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</si>
  <si>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</si>
  <si>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</si>
  <si>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</si>
  <si>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</si>
  <si>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</si>
  <si>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</si>
  <si>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</si>
  <si>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</si>
  <si>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</si>
  <si>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</si>
  <si>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</si>
  <si>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</si>
  <si>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</si>
  <si>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</si>
  <si>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</si>
  <si>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</si>
  <si>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</si>
  <si>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</si>
  <si>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</si>
  <si>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</si>
  <si>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</si>
  <si>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</si>
  <si>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</si>
  <si>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</si>
  <si>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</si>
  <si>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</si>
  <si>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</si>
  <si>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</si>
  <si>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</si>
  <si>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</si>
  <si>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</si>
  <si>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</si>
  <si>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</si>
  <si>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</si>
  <si>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</si>
  <si>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</si>
  <si>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</si>
  <si>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</si>
  <si>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</si>
  <si>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</si>
  <si>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</si>
  <si>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</si>
  <si>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</si>
  <si>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</si>
  <si>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</si>
  <si>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</si>
  <si>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</si>
  <si>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</si>
  <si>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</si>
  <si>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</si>
  <si>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</si>
  <si>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</si>
  <si>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</si>
  <si>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</si>
  <si>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</si>
  <si>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</si>
  <si>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</si>
  <si>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</si>
  <si>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</si>
  <si>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</si>
  <si>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</si>
  <si>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</si>
  <si>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</si>
  <si>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</si>
  <si>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</si>
  <si>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</si>
  <si>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</si>
  <si>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</si>
  <si>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</si>
  <si>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</si>
  <si>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</si>
  <si>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</si>
  <si>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</si>
  <si>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</si>
  <si>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</si>
  <si>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</si>
  <si>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</si>
  <si>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</si>
  <si>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</si>
  <si>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</si>
  <si>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</si>
  <si>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</si>
  <si>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</si>
  <si>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</si>
  <si>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</si>
  <si>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</si>
  <si>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</si>
  <si>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</si>
  <si>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</si>
  <si>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</si>
  <si>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</si>
  <si>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</si>
  <si>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</si>
  <si>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</si>
  <si>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</si>
  <si>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</si>
  <si>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</si>
  <si>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</si>
  <si>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</si>
  <si>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</si>
  <si>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</si>
  <si>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</si>
  <si>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</si>
  <si>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</si>
  <si>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</si>
  <si>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</si>
  <si>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</si>
  <si>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</si>
  <si>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</si>
  <si>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</si>
  <si>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</si>
  <si>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</si>
  <si>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</si>
  <si>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</si>
  <si>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</si>
  <si>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</si>
  <si>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</si>
  <si>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</si>
  <si>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</si>
  <si>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</si>
  <si>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</si>
  <si>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</si>
  <si>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</si>
  <si>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</si>
  <si>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</si>
  <si>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</si>
  <si>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</si>
  <si>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</si>
  <si>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</si>
  <si>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</si>
  <si>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</si>
  <si>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</si>
  <si>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</si>
  <si>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</si>
  <si>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</si>
  <si>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</si>
  <si>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</si>
  <si>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</si>
  <si>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</si>
  <si>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</si>
  <si>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</si>
  <si>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</si>
  <si>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</si>
  <si>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</si>
  <si>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</si>
  <si>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</si>
  <si>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</si>
  <si>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</si>
  <si>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</si>
  <si>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</si>
  <si>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</si>
  <si>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</si>
  <si>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</si>
  <si>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</si>
  <si>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</si>
  <si>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</si>
  <si>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</si>
  <si>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</si>
  <si>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</si>
  <si>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</si>
  <si>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</si>
  <si>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</si>
  <si>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</si>
  <si>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</si>
  <si>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</si>
  <si>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</si>
  <si>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</si>
  <si>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</si>
  <si>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</si>
  <si>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</si>
  <si>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</si>
  <si>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</si>
  <si>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</si>
  <si>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</si>
  <si>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</si>
  <si>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</si>
  <si>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</si>
  <si>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</si>
  <si>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</si>
  <si>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</si>
  <si>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</si>
  <si>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</si>
  <si>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</si>
  <si>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</si>
  <si>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</si>
  <si>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</si>
  <si>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</si>
  <si>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</si>
  <si>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</si>
  <si>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</si>
  <si>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</si>
  <si>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</si>
  <si>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</si>
  <si>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</si>
  <si>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</si>
  <si>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</si>
  <si>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</si>
  <si>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</si>
  <si>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</si>
  <si>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</si>
  <si>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</si>
  <si>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</si>
  <si>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</si>
  <si>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</si>
  <si>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</si>
  <si>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</si>
  <si>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</si>
  <si>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</si>
  <si>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</si>
  <si>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</si>
  <si>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</si>
  <si>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</si>
  <si>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</si>
  <si>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</si>
  <si>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</si>
  <si>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</si>
  <si>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</si>
  <si>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</si>
  <si>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</si>
  <si>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</si>
  <si>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</si>
  <si>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</si>
  <si>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</si>
  <si>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</si>
  <si>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</si>
  <si>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</si>
  <si>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</si>
  <si>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</si>
  <si>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</si>
  <si>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</si>
  <si>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</si>
  <si>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</si>
  <si>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</si>
  <si>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</si>
  <si>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</si>
  <si>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</si>
  <si>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</si>
  <si>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</si>
  <si>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</si>
  <si>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</si>
  <si>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</si>
  <si>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</si>
  <si>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</si>
  <si>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</si>
  <si>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</si>
  <si>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</si>
  <si>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</si>
  <si>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</si>
  <si>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</si>
  <si>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</si>
  <si>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</si>
  <si>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</si>
  <si>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</si>
  <si>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</si>
  <si>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</si>
  <si>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</si>
  <si>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</si>
  <si>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</si>
  <si>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</si>
  <si>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</si>
  <si>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</si>
  <si>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</si>
  <si>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</si>
  <si>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</si>
  <si>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</si>
  <si>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</si>
  <si>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</si>
  <si>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</si>
  <si>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</si>
  <si>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</si>
  <si>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</si>
  <si>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</si>
  <si>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</si>
  <si>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</si>
  <si>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</si>
  <si>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</si>
  <si>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</si>
  <si>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</si>
  <si>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</si>
  <si>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</si>
  <si>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</si>
  <si>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</si>
  <si>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</si>
  <si>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</si>
  <si>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</si>
  <si>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</si>
  <si>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</si>
  <si>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</si>
  <si>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</si>
  <si>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</si>
  <si>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</si>
  <si>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</si>
  <si>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</si>
  <si>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</si>
  <si>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</si>
  <si>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</si>
  <si>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</si>
  <si>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</si>
  <si>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</si>
  <si>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</si>
  <si>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</si>
  <si>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</si>
  <si>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</si>
  <si>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</si>
  <si>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</si>
  <si>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</si>
  <si>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</si>
  <si>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</si>
  <si>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</si>
  <si>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</si>
  <si>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</si>
  <si>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</si>
  <si>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</si>
  <si>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</si>
  <si>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</si>
  <si>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</si>
  <si>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</si>
  <si>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</si>
  <si>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</si>
  <si>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</si>
  <si>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</si>
  <si>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</si>
  <si>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</si>
  <si>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</si>
  <si>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</si>
  <si>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</si>
  <si>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</si>
  <si>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</si>
  <si>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</si>
  <si>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</si>
  <si>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</si>
  <si>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</si>
  <si>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</si>
  <si>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</si>
  <si>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</si>
  <si>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</si>
  <si>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</si>
  <si>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</si>
  <si>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</si>
  <si>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</si>
  <si>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</si>
  <si>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</si>
  <si>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</si>
  <si>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</si>
  <si>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</si>
  <si>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</si>
  <si>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</si>
  <si>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</si>
  <si>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</si>
  <si>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</si>
  <si>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</si>
  <si>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</si>
  <si>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</si>
  <si>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</si>
  <si>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</si>
  <si>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</si>
  <si>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</si>
  <si>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</si>
  <si>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</si>
  <si>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</si>
  <si>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</si>
  <si>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</si>
  <si>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</si>
  <si>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</si>
  <si>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</si>
  <si>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</si>
  <si>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</si>
  <si>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</si>
  <si>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</si>
  <si>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</si>
  <si>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</si>
  <si>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</si>
  <si>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</si>
  <si>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</si>
  <si>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</si>
  <si>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</si>
  <si>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</si>
  <si>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</si>
  <si>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</si>
  <si>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</si>
  <si>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</si>
  <si>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</si>
  <si>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</si>
  <si>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</si>
  <si>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</si>
  <si>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</si>
  <si>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</si>
  <si>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</si>
  <si>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</si>
  <si>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</si>
  <si>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</si>
  <si>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</si>
  <si>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</si>
  <si>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</si>
  <si>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</si>
  <si>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</si>
  <si>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</si>
  <si>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</si>
  <si>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</si>
  <si>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</si>
  <si>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</si>
  <si>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</si>
  <si>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</si>
  <si>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</si>
  <si>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</si>
  <si>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</si>
  <si>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</si>
  <si>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</si>
  <si>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</si>
  <si>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</si>
  <si>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</si>
  <si>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</si>
  <si>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</si>
  <si>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</si>
  <si>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</si>
  <si>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</si>
  <si>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</si>
  <si>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</si>
  <si>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</si>
  <si>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</si>
  <si>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</si>
  <si>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</si>
  <si>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</si>
  <si>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</si>
  <si>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</si>
  <si>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</si>
  <si>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</si>
  <si>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</si>
  <si>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</si>
  <si>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</si>
  <si>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</si>
  <si>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</si>
  <si>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</si>
  <si>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</si>
  <si>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</si>
  <si>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</si>
  <si>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</si>
  <si>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</si>
  <si>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</si>
  <si>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</si>
  <si>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</si>
  <si>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</si>
  <si>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</si>
  <si>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</si>
  <si>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</si>
  <si>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</si>
  <si>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</si>
  <si>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</si>
  <si>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</si>
  <si>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</si>
  <si>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</si>
  <si>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</si>
  <si>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</si>
  <si>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</si>
  <si>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</si>
  <si>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</si>
  <si>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</si>
  <si>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</si>
  <si>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</si>
  <si>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</si>
  <si>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</si>
  <si>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</si>
  <si>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</si>
  <si>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</si>
  <si>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</si>
  <si>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</si>
  <si>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</si>
  <si>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</si>
  <si>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</si>
  <si>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</si>
  <si>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</si>
  <si>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</si>
  <si>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</si>
  <si>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</si>
  <si>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</si>
  <si>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</si>
  <si>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</si>
  <si>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</si>
  <si>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</si>
  <si>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</si>
  <si>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</si>
  <si>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</si>
  <si>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</si>
  <si>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</si>
  <si>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</si>
  <si>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</si>
  <si>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</si>
  <si>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</si>
  <si>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</si>
  <si>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</si>
  <si>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</si>
  <si>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</si>
  <si>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</si>
  <si>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</si>
  <si>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</si>
  <si>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</si>
  <si>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</si>
  <si>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</si>
  <si>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</si>
  <si>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</si>
  <si>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</si>
  <si>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</si>
  <si>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</si>
  <si>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</si>
  <si>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</si>
  <si>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</si>
  <si>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</si>
  <si>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</si>
  <si>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</si>
  <si>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</si>
  <si>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</si>
  <si>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</si>
  <si>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</si>
  <si>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</si>
  <si>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</si>
  <si>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</si>
  <si>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</si>
  <si>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</si>
  <si>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</si>
  <si>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</si>
  <si>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</si>
  <si>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</si>
  <si>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</si>
  <si>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</si>
  <si>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</si>
  <si>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</si>
  <si>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</si>
  <si>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</si>
  <si>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</si>
  <si>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</si>
  <si>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</si>
  <si>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</si>
  <si>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</si>
  <si>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</si>
  <si>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</si>
  <si>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</si>
  <si>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</si>
  <si>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</si>
  <si>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</si>
  <si>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</si>
  <si>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</si>
  <si>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</si>
  <si>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</si>
  <si>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</si>
  <si>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</si>
  <si>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</si>
  <si>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</si>
  <si>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</si>
  <si>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</si>
  <si>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</si>
  <si>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</si>
  <si>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</si>
  <si>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</si>
  <si>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</si>
  <si>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</si>
  <si>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</si>
  <si>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</si>
  <si>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</si>
  <si>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</si>
  <si>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</si>
  <si>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</si>
  <si>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</si>
  <si>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</si>
  <si>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</si>
  <si>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</si>
  <si>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</si>
  <si>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</si>
  <si>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</si>
  <si>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</si>
  <si>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</si>
  <si>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</si>
  <si>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</si>
  <si>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</si>
  <si>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</si>
  <si>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</si>
  <si>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</si>
  <si>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</si>
  <si>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</si>
  <si>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</si>
  <si>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</si>
  <si>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</si>
  <si>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</si>
  <si>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</si>
  <si>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</si>
  <si>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</si>
  <si>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</si>
  <si>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</si>
  <si>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</si>
  <si>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</si>
  <si>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</si>
  <si>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</si>
  <si>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</si>
  <si>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</si>
  <si>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</si>
  <si>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</si>
  <si>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</si>
  <si>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</si>
  <si>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</si>
  <si>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</si>
  <si>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</si>
  <si>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</si>
  <si>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</si>
  <si>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</si>
  <si>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</si>
  <si>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</si>
  <si>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</si>
  <si>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</si>
  <si>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</si>
  <si>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</si>
  <si>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</si>
  <si>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</si>
  <si>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</si>
  <si>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</si>
  <si>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</si>
  <si>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</si>
  <si>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</si>
  <si>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</si>
  <si>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</si>
  <si>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</si>
  <si>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</si>
  <si>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</si>
  <si>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</si>
  <si>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</si>
  <si>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</si>
  <si>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</si>
  <si>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</si>
  <si>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</si>
  <si>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</si>
  <si>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</si>
  <si>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</si>
  <si>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</si>
  <si>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</si>
  <si>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</si>
  <si>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</si>
  <si>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</si>
  <si>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</si>
  <si>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</si>
  <si>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</si>
  <si>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</si>
  <si>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</si>
  <si>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</si>
  <si>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</si>
  <si>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</si>
  <si>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</si>
  <si>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</si>
  <si>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</si>
  <si>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</si>
  <si>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</si>
  <si>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</si>
  <si>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</si>
  <si>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</si>
  <si>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</si>
  <si>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</si>
  <si>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</si>
  <si>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</si>
  <si>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</si>
  <si>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</si>
  <si>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</si>
  <si>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</si>
  <si>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</si>
  <si>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</si>
  <si>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</si>
  <si>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</si>
  <si>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</si>
  <si>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</si>
  <si>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</si>
  <si>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</si>
  <si>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</si>
  <si>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</si>
  <si>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</si>
  <si>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</si>
  <si>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</si>
  <si>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</si>
  <si>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</si>
  <si>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</si>
  <si>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</si>
  <si>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</si>
  <si>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</si>
  <si>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</si>
  <si>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</si>
  <si>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</si>
  <si>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</si>
  <si>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</si>
  <si>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</si>
  <si>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</si>
  <si>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</si>
  <si>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</si>
  <si>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</si>
  <si>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</si>
  <si>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</si>
  <si>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</si>
  <si>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</si>
  <si>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</si>
  <si>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</si>
  <si>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</si>
  <si>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</si>
  <si>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</si>
  <si>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</si>
  <si>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</si>
  <si>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</si>
  <si>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</si>
  <si>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</si>
  <si>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</si>
  <si>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</si>
  <si>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</si>
  <si>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</si>
  <si>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</si>
  <si>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</si>
  <si>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</si>
  <si>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</si>
  <si>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</si>
  <si>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</si>
  <si>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</si>
  <si>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</si>
  <si>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</si>
  <si>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</si>
  <si>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</si>
  <si>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</si>
  <si>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</si>
  <si>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</si>
  <si>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</si>
  <si>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</si>
  <si>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</si>
  <si>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</si>
  <si>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</si>
  <si>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</si>
  <si>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</si>
  <si>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</si>
  <si>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</si>
  <si>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</si>
  <si>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</si>
  <si>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</si>
  <si>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</si>
  <si>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</si>
  <si>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</si>
  <si>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</si>
  <si>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</si>
  <si>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</si>
  <si>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</si>
  <si>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</si>
  <si>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</si>
  <si>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</si>
  <si>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</si>
  <si>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</si>
  <si>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</si>
  <si>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</si>
  <si>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</si>
  <si>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</si>
  <si>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</si>
  <si>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</si>
  <si>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</si>
  <si>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</si>
  <si>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</si>
  <si>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</si>
  <si>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</si>
  <si>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</si>
  <si>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</si>
  <si>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</si>
  <si>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</si>
  <si>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</si>
  <si>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</si>
  <si>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</si>
  <si>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</si>
  <si>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</si>
  <si>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</si>
  <si>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</si>
  <si>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</si>
  <si>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</si>
  <si>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</si>
  <si>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</si>
  <si>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</si>
  <si>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</si>
  <si>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</si>
  <si>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</si>
  <si>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</si>
  <si>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</si>
  <si>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</si>
  <si>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</si>
  <si>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</si>
  <si>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</si>
  <si>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</si>
  <si>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</si>
  <si>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</si>
  <si>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</si>
  <si>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</si>
  <si>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</si>
  <si>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</si>
  <si>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</si>
  <si>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</si>
  <si>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</si>
  <si>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</si>
  <si>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</si>
  <si>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</si>
  <si>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</si>
  <si>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</si>
  <si>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</si>
  <si>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</si>
  <si>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</si>
  <si>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</si>
  <si>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</si>
  <si>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</si>
  <si>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</si>
  <si>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</si>
  <si>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</si>
  <si>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</si>
  <si>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</si>
  <si>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</si>
  <si>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</si>
  <si>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</si>
  <si>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</si>
  <si>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</si>
  <si>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</si>
  <si>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</si>
  <si>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</si>
  <si>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</si>
  <si>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</si>
  <si>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</si>
  <si>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</si>
  <si>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</si>
  <si>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</si>
  <si>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</si>
  <si>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</si>
  <si>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</si>
  <si>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</si>
  <si>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</si>
  <si>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</si>
  <si>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</si>
  <si>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</si>
  <si>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</si>
  <si>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</si>
  <si>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</si>
  <si>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</si>
  <si>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</si>
  <si>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</si>
  <si>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</si>
  <si>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</si>
  <si>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</si>
  <si>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</si>
  <si>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</si>
  <si>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</si>
  <si>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</si>
  <si>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</si>
  <si>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</si>
  <si>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</si>
  <si>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</si>
  <si>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</si>
  <si>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</si>
  <si>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</si>
  <si>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</si>
  <si>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</si>
  <si>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</si>
  <si>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</si>
  <si>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</si>
  <si>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</si>
  <si>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</si>
  <si>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</si>
  <si>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</si>
  <si>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</si>
  <si>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</si>
  <si>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</si>
  <si>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</si>
  <si>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</si>
  <si>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</si>
  <si>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</si>
  <si>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</si>
  <si>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</si>
  <si>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</si>
  <si>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</si>
  <si>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</si>
  <si>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</si>
  <si>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</si>
  <si>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</si>
  <si>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</si>
  <si>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</si>
  <si>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</si>
  <si>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</si>
  <si>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</si>
  <si>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</si>
  <si>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</si>
  <si>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</si>
  <si>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</si>
  <si>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</si>
  <si>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</si>
  <si>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</si>
  <si>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</si>
  <si>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</si>
  <si>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</si>
  <si>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</si>
  <si>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</si>
  <si>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</si>
  <si>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</si>
  <si>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</si>
  <si>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</si>
  <si>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</si>
  <si>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</si>
  <si>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</si>
  <si>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</si>
  <si>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</si>
  <si>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</si>
  <si>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</si>
  <si>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</si>
  <si>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</si>
  <si>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</si>
  <si>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</si>
  <si>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</si>
  <si>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</si>
  <si>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</si>
  <si>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</si>
  <si>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</si>
  <si>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</si>
  <si>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</si>
  <si>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</si>
  <si>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</si>
  <si>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</si>
  <si>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</si>
  <si>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</si>
  <si>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</si>
  <si>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</si>
  <si>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</si>
  <si>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</si>
  <si>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</si>
  <si>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</si>
  <si>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</si>
  <si>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</si>
  <si>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</si>
  <si>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</si>
  <si>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</si>
  <si>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</si>
  <si>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</si>
  <si>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</si>
  <si>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</si>
  <si>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</si>
  <si>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</si>
  <si>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</si>
  <si>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</si>
  <si>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</si>
  <si>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</si>
  <si>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</si>
  <si>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</si>
  <si>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</si>
  <si>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</si>
  <si>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</si>
  <si>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</si>
  <si>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</si>
  <si>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</si>
  <si>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</si>
  <si>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</si>
  <si>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</si>
  <si>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</si>
  <si>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</si>
  <si>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</si>
  <si>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</si>
  <si>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</si>
  <si>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</si>
  <si>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</si>
  <si>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</si>
  <si>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</si>
  <si>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</si>
  <si>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</si>
  <si>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</si>
  <si>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</si>
  <si>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</si>
  <si>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</si>
  <si>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</si>
  <si>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</si>
  <si>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</si>
  <si>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</si>
  <si>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</si>
  <si>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</si>
  <si>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</si>
  <si>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</si>
  <si>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</si>
  <si>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</si>
  <si>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</si>
  <si>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</si>
  <si>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</si>
  <si>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</si>
  <si>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</si>
  <si>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</si>
  <si>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</si>
  <si>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</si>
  <si>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</si>
  <si>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</si>
  <si>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</si>
  <si>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</si>
  <si>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</si>
  <si>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</si>
  <si>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</si>
  <si>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</si>
  <si>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</si>
  <si>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</si>
  <si>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</si>
  <si>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</si>
  <si>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</si>
  <si>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</si>
  <si>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</si>
  <si>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</si>
  <si>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</si>
  <si>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</si>
  <si>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</si>
  <si>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</si>
  <si>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</si>
  <si>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</si>
  <si>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</si>
  <si>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</si>
  <si>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</si>
  <si>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</si>
  <si>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</si>
  <si>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</si>
  <si>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</si>
  <si>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</si>
  <si>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</si>
  <si>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</si>
  <si>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</si>
  <si>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</si>
  <si>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</si>
  <si>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</si>
  <si>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</si>
  <si>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</si>
  <si>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</si>
  <si>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</si>
  <si>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</si>
  <si>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</si>
  <si>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</si>
  <si>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</si>
  <si>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</si>
  <si>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</si>
  <si>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</si>
  <si>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</si>
  <si>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</si>
  <si>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</si>
  <si>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</si>
  <si>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</si>
  <si>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</si>
  <si>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</si>
  <si>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</si>
  <si>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</si>
  <si>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</si>
  <si>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</si>
  <si>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</si>
  <si>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</si>
  <si>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</si>
  <si>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</si>
  <si>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</si>
  <si>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</si>
  <si>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</si>
  <si>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</si>
  <si>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</si>
  <si>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</si>
  <si>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</si>
  <si>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</si>
  <si>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</si>
  <si>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</si>
  <si>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</si>
  <si>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</si>
  <si>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</si>
  <si>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</si>
  <si>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</si>
  <si>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</si>
  <si>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</si>
  <si>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</si>
  <si>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</si>
  <si>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</si>
  <si>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</si>
  <si>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</si>
  <si>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</si>
  <si>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</si>
  <si>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</si>
  <si>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</si>
  <si>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</si>
  <si>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</si>
  <si>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</si>
  <si>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</si>
  <si>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</si>
  <si>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</si>
  <si>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</si>
  <si>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</si>
  <si>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</si>
  <si>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</si>
  <si>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</si>
  <si>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</si>
  <si>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</si>
  <si>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</si>
  <si>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</si>
  <si>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</si>
  <si>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</si>
  <si>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</si>
  <si>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</si>
  <si>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</si>
  <si>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</si>
  <si>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</si>
  <si>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</si>
  <si>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</si>
  <si>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</si>
  <si>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</si>
  <si>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</si>
  <si>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</si>
  <si>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</si>
  <si>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</si>
  <si>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</si>
  <si>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</si>
  <si>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</si>
  <si>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</si>
  <si>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</si>
  <si>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</si>
  <si>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</si>
  <si>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</si>
  <si>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</si>
  <si>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</si>
  <si>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</si>
  <si>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</si>
  <si>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</si>
  <si>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</si>
  <si>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</si>
  <si>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</si>
  <si>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</si>
  <si>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</si>
  <si>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</si>
  <si>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</si>
  <si>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</si>
  <si>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</si>
  <si>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</si>
  <si>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</si>
  <si>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</si>
  <si>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</si>
  <si>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</si>
  <si>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</si>
  <si>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</si>
  <si>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</si>
  <si>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</si>
  <si>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</si>
  <si>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</si>
  <si>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</si>
  <si>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</si>
  <si>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</si>
  <si>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</si>
  <si>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</si>
  <si>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</si>
  <si>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</si>
  <si>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</si>
  <si>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</si>
  <si>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</si>
  <si>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</si>
  <si>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</si>
  <si>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</si>
  <si>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</si>
  <si>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</si>
  <si>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</si>
  <si>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</si>
  <si>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</si>
  <si>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</si>
  <si>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</si>
  <si>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</si>
  <si>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</si>
  <si>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</si>
  <si>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</si>
  <si>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</si>
  <si>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</si>
  <si>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</si>
  <si>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</si>
  <si>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</si>
  <si>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</si>
  <si>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</si>
  <si>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</si>
  <si>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</si>
  <si>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</si>
  <si>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</si>
  <si>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</si>
  <si>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</si>
  <si>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</si>
  <si>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</si>
  <si>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</si>
  <si>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</si>
  <si>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</si>
  <si>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</si>
  <si>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</si>
  <si>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</si>
  <si>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</si>
  <si>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</si>
  <si>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</si>
  <si>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</si>
  <si>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</si>
  <si>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</si>
  <si>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</si>
  <si>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</si>
  <si>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</si>
  <si>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</si>
  <si>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</si>
  <si>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</si>
  <si>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</si>
  <si>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</si>
  <si>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</si>
  <si>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</si>
  <si>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</si>
  <si>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</si>
  <si>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</si>
  <si>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</si>
  <si>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</si>
  <si>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</si>
  <si>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</si>
  <si>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</si>
  <si>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</si>
  <si>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</si>
  <si>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</si>
  <si>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</si>
  <si>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</si>
  <si>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</si>
  <si>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</si>
  <si>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</si>
  <si>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</si>
  <si>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</si>
  <si>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</si>
  <si>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</si>
  <si>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</si>
  <si>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</si>
  <si>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</si>
  <si>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</si>
  <si>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</si>
  <si>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</si>
  <si>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</si>
  <si>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</si>
  <si>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</si>
  <si>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</si>
  <si>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</si>
  <si>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</si>
  <si>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</si>
  <si>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</si>
  <si>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</si>
  <si>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</si>
  <si>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</si>
  <si>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</si>
  <si>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</si>
  <si>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</si>
  <si>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</si>
  <si>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</si>
  <si>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</si>
  <si>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</si>
  <si>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</si>
  <si>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</si>
  <si>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</si>
  <si>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</si>
  <si>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</si>
  <si>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</si>
  <si>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</si>
  <si>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</si>
  <si>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</si>
  <si>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</si>
  <si>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</si>
  <si>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</si>
  <si>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</si>
  <si>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</si>
  <si>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</si>
  <si>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</si>
  <si>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</si>
  <si>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</si>
  <si>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</si>
  <si>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</si>
  <si>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</si>
  <si>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</si>
  <si>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</si>
  <si>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</si>
  <si>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</si>
  <si>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</si>
  <si>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</si>
  <si>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</si>
  <si>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</si>
  <si>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</si>
  <si>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</si>
  <si>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</si>
  <si>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</si>
  <si>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</si>
  <si>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</si>
  <si>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</si>
  <si>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</si>
  <si>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</si>
  <si>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</si>
  <si>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</si>
  <si>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</si>
  <si>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</si>
  <si>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</si>
  <si>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</si>
  <si>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</si>
  <si>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</si>
  <si>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</si>
  <si>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</si>
  <si>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</si>
  <si>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</si>
  <si>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</si>
  <si>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</si>
  <si>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</si>
  <si>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</si>
  <si>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</si>
  <si>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</si>
  <si>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</si>
  <si>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</si>
  <si>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</si>
  <si>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</si>
  <si>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</si>
  <si>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</si>
  <si>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</si>
  <si>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</si>
  <si>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</si>
  <si>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</si>
  <si>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</si>
  <si>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</si>
  <si>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</si>
  <si>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</si>
  <si>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</si>
  <si>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</si>
  <si>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</si>
  <si>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</si>
  <si>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</si>
  <si>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</si>
  <si>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</si>
  <si>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</si>
  <si>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</si>
  <si>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</si>
  <si>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</si>
  <si>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</si>
  <si>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</si>
  <si>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</si>
  <si>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</si>
  <si>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</si>
  <si>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</si>
  <si>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</si>
  <si>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</si>
  <si>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</si>
  <si>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</si>
  <si>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</si>
  <si>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</si>
  <si>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</si>
  <si>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</si>
  <si>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</si>
  <si>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</si>
  <si>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</si>
  <si>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</si>
  <si>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</si>
  <si>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</si>
  <si>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</si>
  <si>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</si>
  <si>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</si>
  <si>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</si>
  <si>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</si>
  <si>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</si>
  <si>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</si>
  <si>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</si>
  <si>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</si>
  <si>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</si>
  <si>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</si>
  <si>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</si>
  <si>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</si>
  <si>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</si>
  <si>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</si>
  <si>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</si>
  <si>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</si>
  <si>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</si>
  <si>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</si>
  <si>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</si>
  <si>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</si>
  <si>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</si>
  <si>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</si>
  <si>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</si>
  <si>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</si>
  <si>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</si>
  <si>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</si>
  <si>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</si>
  <si>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</si>
  <si>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</si>
  <si>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</si>
  <si>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</si>
  <si>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</si>
  <si>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</si>
  <si>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</si>
  <si>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</si>
  <si>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</si>
  <si>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</si>
  <si>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</si>
  <si>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</si>
  <si>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</si>
  <si>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</si>
  <si>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</si>
  <si>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</si>
  <si>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</si>
  <si>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</si>
  <si>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</si>
  <si>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</si>
  <si>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</si>
  <si>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</si>
  <si>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</si>
  <si>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</si>
  <si>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</si>
  <si>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</si>
  <si>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</si>
  <si>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</si>
  <si>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</si>
  <si>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</si>
  <si>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</si>
  <si>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</si>
  <si>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</si>
  <si>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</si>
  <si>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</si>
  <si>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</si>
  <si>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</si>
  <si>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</si>
  <si>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</si>
  <si>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</si>
  <si>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</si>
  <si>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</si>
  <si>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</si>
  <si>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</si>
  <si>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</si>
  <si>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</si>
  <si>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</si>
  <si>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</si>
  <si>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</si>
  <si>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</si>
  <si>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</si>
  <si>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</si>
  <si>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</si>
  <si>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</si>
  <si>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</si>
  <si>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</si>
  <si>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</si>
  <si>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</si>
  <si>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</si>
  <si>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</si>
  <si>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</si>
  <si>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</si>
  <si>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</si>
  <si>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</si>
  <si>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</si>
  <si>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</si>
  <si>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</si>
  <si>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</si>
  <si>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</si>
  <si>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</si>
  <si>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</si>
  <si>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</si>
  <si>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</si>
  <si>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</si>
  <si>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</si>
  <si>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</si>
  <si>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</si>
  <si>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</si>
  <si>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</si>
  <si>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</si>
  <si>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</si>
  <si>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</si>
  <si>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</si>
  <si>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</si>
  <si>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</si>
  <si>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</si>
  <si>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</si>
  <si>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</si>
  <si>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</si>
  <si>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</si>
  <si>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</si>
  <si>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</si>
  <si>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</si>
  <si>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</si>
  <si>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</si>
  <si>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</si>
  <si>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</si>
  <si>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</si>
  <si>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</si>
  <si>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</si>
  <si>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</si>
  <si>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</si>
  <si>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</si>
  <si>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</si>
  <si>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</si>
  <si>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</si>
  <si>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</si>
  <si>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</si>
  <si>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</si>
  <si>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</si>
  <si>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</si>
  <si>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</si>
  <si>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</si>
  <si>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</si>
  <si>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</si>
  <si>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</si>
  <si>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</si>
  <si>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</si>
  <si>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</si>
  <si>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</si>
  <si>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</si>
  <si>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</si>
  <si>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</si>
  <si>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</si>
  <si>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</si>
  <si>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</si>
  <si>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</si>
  <si>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</si>
  <si>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</si>
  <si>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</si>
  <si>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</si>
  <si>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</si>
  <si>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</si>
  <si>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</si>
  <si>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</si>
  <si>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</si>
  <si>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</si>
  <si>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</si>
  <si>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</si>
  <si>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</si>
  <si>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</si>
  <si>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</si>
  <si>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</si>
  <si>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</si>
  <si>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</si>
  <si>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</si>
  <si>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</si>
  <si>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</si>
  <si>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</si>
  <si>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</si>
  <si>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</si>
  <si>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</si>
  <si>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</si>
  <si>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</si>
  <si>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</si>
  <si>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</si>
  <si>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</si>
  <si>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</si>
  <si>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</si>
  <si>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</si>
  <si>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</si>
  <si>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</si>
  <si>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</si>
  <si>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</si>
  <si>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</si>
  <si>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</si>
  <si>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</si>
  <si>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</si>
  <si>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</si>
  <si>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</si>
  <si>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</si>
  <si>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</si>
  <si>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</si>
  <si>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</si>
  <si>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</si>
  <si>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</si>
  <si>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</si>
  <si>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</si>
  <si>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</si>
  <si>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</si>
  <si>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</si>
  <si>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</si>
  <si>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</si>
  <si>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</si>
  <si>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</si>
  <si>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</si>
  <si>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</si>
  <si>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</si>
  <si>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</si>
  <si>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</si>
  <si>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</si>
  <si>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</si>
  <si>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</si>
  <si>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</si>
  <si>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</si>
  <si>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</si>
  <si>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</si>
  <si>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</si>
  <si>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</si>
  <si>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</si>
  <si>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</si>
  <si>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</si>
  <si>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</si>
  <si>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</si>
  <si>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</si>
  <si>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</si>
  <si>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</si>
  <si>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</si>
  <si>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</si>
  <si>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</si>
  <si>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</si>
  <si>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</si>
  <si>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</si>
  <si>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</si>
  <si>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</si>
  <si>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</si>
  <si>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</si>
  <si>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</si>
  <si>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</si>
  <si>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</si>
  <si>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</si>
  <si>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</si>
  <si>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</si>
  <si>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</si>
  <si>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</si>
  <si>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</si>
  <si>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</si>
  <si>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</si>
  <si>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</si>
  <si>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</si>
  <si>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</si>
  <si>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</si>
  <si>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</si>
  <si>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</si>
  <si>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</si>
  <si>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</si>
  <si>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</si>
  <si>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</si>
  <si>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</si>
  <si>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</si>
  <si>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</si>
  <si>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</si>
  <si>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</si>
  <si>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</si>
  <si>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</si>
  <si>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</si>
  <si>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</si>
  <si>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</si>
  <si>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</si>
  <si>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</si>
  <si>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</si>
  <si>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</si>
  <si>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</si>
  <si>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</si>
  <si>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</si>
  <si>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</si>
  <si>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</si>
  <si>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</si>
  <si>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</si>
  <si>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</si>
  <si>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</si>
  <si>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</si>
  <si>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</si>
  <si>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</si>
  <si>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</si>
  <si>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</si>
  <si>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</si>
  <si>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</si>
  <si>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</si>
  <si>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</si>
  <si>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</si>
  <si>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</si>
  <si>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</si>
  <si>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</si>
  <si>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</si>
  <si>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</si>
  <si>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</si>
  <si>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</si>
  <si>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</si>
  <si>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</si>
  <si>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</si>
  <si>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</si>
  <si>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</si>
  <si>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</si>
  <si>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</si>
  <si>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</si>
  <si>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</si>
  <si>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</si>
  <si>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</si>
  <si>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</si>
  <si>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</si>
  <si>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</si>
  <si>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</si>
  <si>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</si>
  <si>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</si>
  <si>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</si>
  <si>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</si>
  <si>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</si>
  <si>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</si>
  <si>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</si>
  <si>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</si>
  <si>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</si>
  <si>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</si>
  <si>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</si>
  <si>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</si>
  <si>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</si>
  <si>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</si>
  <si>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</si>
  <si>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</si>
  <si>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</si>
  <si>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</si>
  <si>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</si>
  <si>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</si>
  <si>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</si>
  <si>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</si>
  <si>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</si>
  <si>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</si>
  <si>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</si>
  <si>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</si>
  <si>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</si>
  <si>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</si>
  <si>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</si>
  <si>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</si>
  <si>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</si>
  <si>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</si>
  <si>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</si>
  <si>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</si>
  <si>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</si>
  <si>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</si>
  <si>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</si>
  <si>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</si>
  <si>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</si>
  <si>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</si>
  <si>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</si>
  <si>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</si>
  <si>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</si>
  <si>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</si>
  <si>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</si>
  <si>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</si>
  <si>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</si>
  <si>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</si>
  <si>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</si>
  <si>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</si>
  <si>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</si>
  <si>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</si>
  <si>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</si>
  <si>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</si>
  <si>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</si>
  <si>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</si>
  <si>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</si>
  <si>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</si>
  <si>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</si>
  <si>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</si>
  <si>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</si>
  <si>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</si>
  <si>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</si>
  <si>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</si>
  <si>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</si>
  <si>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</si>
  <si>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</si>
  <si>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</si>
  <si>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</si>
  <si>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</si>
  <si>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</si>
  <si>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</si>
  <si>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</si>
  <si>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</si>
  <si>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</si>
  <si>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</si>
  <si>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</si>
  <si>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</si>
  <si>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</si>
  <si>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</si>
  <si>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</si>
  <si>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</si>
  <si>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</si>
  <si>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</si>
  <si>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</si>
  <si>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</si>
  <si>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</si>
  <si>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</si>
  <si>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</si>
  <si>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</si>
  <si>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</si>
  <si>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</si>
  <si>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</si>
  <si>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</si>
  <si>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</si>
  <si>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</si>
  <si>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</si>
  <si>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</si>
  <si>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</si>
  <si>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</si>
  <si>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</si>
  <si>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</si>
  <si>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</si>
  <si>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</si>
  <si>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</si>
  <si>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</si>
  <si>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</si>
  <si>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</si>
  <si>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</si>
  <si>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</si>
  <si>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</si>
  <si>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</si>
  <si>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</si>
  <si>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</si>
  <si>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</si>
  <si>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</si>
  <si>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</si>
  <si>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</si>
  <si>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</si>
  <si>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</si>
  <si>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</si>
  <si>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</si>
  <si>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</si>
  <si>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</si>
  <si>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</si>
  <si>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</si>
  <si>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</si>
  <si>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</si>
  <si>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</si>
  <si>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</si>
  <si>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</si>
  <si>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</si>
  <si>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</si>
  <si>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</si>
  <si>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</si>
  <si>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</si>
  <si>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</si>
  <si>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</si>
  <si>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</si>
  <si>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</si>
  <si>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</si>
  <si>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</si>
  <si>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</si>
  <si>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</si>
  <si>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</si>
  <si>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</si>
  <si>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</si>
  <si>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</si>
  <si>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</si>
  <si>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</si>
  <si>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</si>
  <si>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</si>
  <si>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</si>
  <si>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</si>
  <si>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</si>
  <si>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</si>
  <si>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</si>
  <si>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</si>
  <si>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</si>
  <si>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</si>
  <si>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</si>
  <si>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</si>
  <si>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</si>
  <si>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</si>
  <si>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</si>
  <si>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</si>
  <si>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</si>
  <si>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</si>
  <si>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</si>
  <si>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</si>
  <si>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</si>
  <si>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</si>
  <si>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</si>
  <si>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</si>
  <si>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</si>
  <si>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</si>
  <si>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</si>
  <si>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</si>
  <si>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</si>
  <si>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</si>
  <si>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</si>
  <si>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</si>
  <si>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</si>
  <si>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</si>
  <si>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</si>
  <si>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</si>
  <si>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</si>
  <si>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</si>
  <si>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</si>
  <si>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</si>
  <si>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</si>
  <si>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</si>
  <si>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</si>
  <si>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</si>
  <si>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</si>
  <si>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</si>
  <si>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</si>
  <si>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</si>
  <si>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</si>
  <si>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</si>
  <si>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</si>
  <si>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</si>
  <si>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</si>
  <si>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</si>
  <si>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</si>
  <si>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</si>
  <si>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</si>
  <si>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</si>
  <si>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</si>
  <si>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</si>
  <si>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</si>
  <si>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</si>
  <si>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</si>
  <si>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</si>
  <si>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</si>
  <si>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</si>
  <si>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</si>
  <si>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</si>
  <si>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</si>
  <si>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</si>
  <si>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</si>
  <si>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</si>
  <si>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</si>
  <si>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</si>
  <si>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</si>
  <si>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</si>
  <si>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</si>
  <si>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</si>
  <si>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</si>
  <si>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</si>
  <si>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</si>
  <si>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</si>
  <si>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</si>
  <si>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</si>
  <si>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</si>
  <si>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</si>
  <si>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</si>
  <si>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</si>
  <si>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</si>
  <si>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</si>
  <si>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</si>
  <si>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</si>
  <si>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</si>
  <si>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</si>
  <si>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</si>
  <si>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</si>
  <si>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</si>
  <si>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</si>
  <si>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</si>
  <si>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</si>
  <si>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</si>
  <si>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</si>
  <si>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</si>
  <si>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</si>
  <si>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</si>
  <si>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</si>
  <si>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</si>
  <si>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</si>
  <si>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</si>
  <si>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</si>
  <si>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</si>
  <si>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</si>
  <si>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</si>
  <si>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</si>
  <si>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</si>
  <si>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</si>
  <si>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</si>
  <si>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</si>
  <si>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</si>
  <si>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</si>
  <si>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</si>
  <si>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</si>
  <si>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</si>
  <si>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</si>
  <si>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</si>
  <si>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</si>
  <si>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</si>
  <si>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</si>
  <si>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</si>
  <si>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</si>
  <si>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</si>
  <si>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</si>
  <si>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</si>
  <si>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</si>
  <si>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</si>
  <si>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</si>
  <si>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</si>
  <si>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</si>
  <si>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</si>
  <si>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</si>
  <si>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</si>
  <si>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</si>
  <si>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</si>
  <si>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</si>
  <si>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</si>
  <si>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</si>
  <si>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</si>
  <si>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</si>
  <si>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</si>
  <si>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</si>
  <si>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</si>
  <si>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</si>
  <si>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</si>
  <si>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</si>
  <si>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</si>
  <si>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</si>
  <si>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</si>
  <si>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</si>
  <si>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</si>
  <si>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</si>
  <si>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</si>
  <si>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</si>
  <si>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</si>
  <si>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</si>
  <si>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</si>
  <si>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</si>
  <si>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</si>
  <si>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</si>
  <si>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</si>
  <si>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</si>
  <si>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</si>
  <si>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</si>
  <si>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</si>
  <si>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</si>
  <si>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</si>
  <si>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</si>
  <si>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</si>
  <si>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</si>
  <si>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</si>
  <si>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</si>
  <si>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</si>
  <si>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</si>
  <si>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</si>
  <si>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</si>
  <si>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</si>
  <si>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</si>
  <si>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</si>
  <si>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</si>
  <si>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</si>
  <si>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</si>
  <si>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</si>
  <si>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</si>
  <si>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</si>
  <si>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</si>
  <si>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</si>
  <si>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</si>
  <si>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</si>
  <si>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</si>
  <si>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</si>
  <si>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</si>
  <si>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</si>
  <si>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</si>
  <si>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</si>
  <si>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</si>
  <si>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</si>
  <si>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</si>
  <si>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</si>
  <si>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</si>
  <si>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</si>
  <si>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</si>
  <si>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</si>
  <si>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</si>
  <si>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</si>
  <si>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</si>
  <si>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</si>
  <si>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</si>
  <si>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</si>
  <si>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</si>
  <si>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</si>
  <si>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</si>
  <si>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</si>
  <si>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</si>
  <si>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</si>
  <si>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</si>
  <si>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</si>
  <si>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</si>
  <si>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</si>
  <si>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</si>
  <si>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</si>
  <si>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</si>
  <si>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</si>
  <si>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</si>
  <si>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</si>
  <si>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</si>
  <si>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</si>
  <si>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</si>
  <si>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</si>
  <si>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</si>
  <si>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</si>
  <si>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</si>
  <si>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</si>
  <si>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</si>
  <si>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</si>
  <si>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</si>
  <si>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</si>
  <si>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</si>
  <si>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</si>
  <si>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</si>
  <si>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</si>
  <si>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</si>
  <si>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</si>
  <si>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</si>
  <si>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</si>
  <si>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</si>
  <si>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</si>
  <si>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</si>
  <si>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</si>
  <si>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</si>
  <si>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</si>
  <si>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</si>
  <si>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</si>
  <si>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</si>
  <si>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</si>
  <si>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</si>
  <si>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</si>
  <si>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</si>
  <si>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</si>
  <si>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</si>
  <si>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</si>
  <si>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</si>
  <si>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</si>
  <si>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</si>
  <si>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</si>
  <si>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</si>
  <si>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</si>
  <si>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</si>
  <si>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</si>
  <si>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</si>
  <si>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</si>
  <si>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</si>
  <si>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</si>
  <si>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</si>
  <si>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</si>
  <si>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</si>
  <si>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</si>
  <si>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</si>
  <si>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</si>
  <si>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</si>
  <si>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</si>
  <si>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</si>
  <si>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</si>
  <si>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</si>
  <si>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</si>
  <si>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</si>
  <si>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</si>
  <si>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</si>
  <si>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</si>
  <si>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</si>
  <si>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</si>
  <si>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</si>
  <si>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</si>
  <si>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</si>
  <si>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</si>
  <si>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</si>
  <si>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</si>
  <si>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</si>
  <si>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</si>
  <si>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</si>
  <si>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</si>
  <si>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</si>
  <si>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</si>
  <si>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</si>
  <si>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</si>
  <si>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</si>
  <si>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</si>
  <si>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</si>
  <si>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</si>
  <si>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</si>
  <si>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</si>
  <si>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</si>
  <si>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</si>
  <si>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</si>
  <si>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</si>
  <si>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</si>
  <si>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</si>
  <si>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</si>
  <si>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</si>
  <si>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</si>
  <si>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</si>
  <si>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</si>
  <si>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</si>
  <si>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</si>
  <si>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</si>
  <si>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</si>
  <si>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</si>
  <si>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</si>
  <si>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</si>
  <si>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</si>
  <si>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</si>
  <si>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</si>
  <si>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</si>
  <si>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</si>
  <si>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</si>
  <si>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</si>
  <si>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</si>
  <si>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</si>
  <si>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</si>
  <si>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</si>
  <si>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</si>
  <si>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</si>
  <si>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</si>
  <si>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</si>
  <si>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</si>
  <si>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</si>
  <si>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</si>
  <si>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</si>
  <si>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</si>
  <si>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</si>
  <si>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</si>
  <si>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</si>
  <si>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</si>
  <si>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</si>
  <si>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</si>
  <si>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</si>
  <si>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</si>
  <si>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</si>
  <si>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</si>
  <si>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</si>
  <si>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</si>
  <si>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</si>
  <si>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</si>
  <si>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</si>
  <si>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</si>
  <si>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</si>
  <si>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</si>
  <si>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</si>
  <si>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</si>
  <si>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</si>
  <si>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</si>
  <si>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</si>
  <si>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</si>
  <si>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</si>
  <si>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</si>
  <si>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</si>
  <si>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</si>
  <si>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</si>
  <si>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</si>
  <si>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</si>
  <si>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</si>
  <si>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</si>
  <si>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</si>
  <si>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</si>
  <si>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</si>
  <si>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</si>
  <si>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</si>
  <si>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</si>
  <si>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</si>
  <si>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</si>
  <si>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</si>
  <si>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</si>
  <si>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</si>
  <si>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</si>
  <si>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</si>
  <si>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</si>
  <si>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</si>
  <si>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</si>
  <si>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</si>
  <si>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</si>
  <si>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</si>
  <si>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</si>
  <si>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</si>
  <si>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</si>
  <si>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</si>
  <si>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</si>
  <si>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</si>
  <si>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</si>
  <si>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</si>
  <si>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</si>
  <si>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</si>
  <si>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</si>
  <si>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</si>
  <si>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</si>
  <si>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</si>
  <si>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</si>
  <si>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</si>
  <si>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</si>
  <si>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</si>
  <si>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</si>
  <si>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</si>
  <si>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</si>
  <si>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</si>
  <si>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</si>
  <si>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</si>
  <si>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</si>
  <si>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</si>
  <si>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</si>
  <si>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</si>
  <si>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</si>
  <si>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</si>
  <si>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</si>
  <si>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</si>
  <si>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</si>
  <si>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</si>
  <si>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</si>
  <si>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</si>
  <si>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</si>
  <si>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</si>
  <si>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</si>
  <si>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</si>
  <si>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</si>
  <si>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</si>
  <si>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</si>
  <si>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</si>
  <si>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</si>
  <si>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</si>
  <si>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</si>
  <si>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</si>
  <si>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</si>
  <si>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</si>
  <si>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</si>
  <si>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</si>
  <si>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</si>
  <si>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</si>
  <si>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</si>
  <si>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</si>
  <si>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</si>
  <si>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</si>
  <si>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</si>
  <si>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</si>
  <si>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</si>
  <si>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</si>
  <si>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</si>
  <si>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</si>
  <si>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</si>
  <si>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</si>
  <si>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</si>
  <si>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</si>
  <si>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</si>
  <si>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</si>
  <si>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</si>
  <si>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</si>
  <si>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</si>
  <si>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</si>
  <si>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</si>
  <si>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</si>
  <si>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</si>
  <si>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</si>
  <si>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</si>
  <si>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</si>
  <si>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</si>
  <si>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</si>
  <si>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</si>
  <si>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</si>
  <si>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</si>
  <si>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</si>
  <si>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</si>
  <si>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</si>
  <si>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</si>
  <si>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</si>
  <si>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</si>
  <si>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</si>
  <si>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</si>
  <si>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</si>
  <si>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</si>
  <si>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</si>
  <si>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</si>
  <si>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</si>
  <si>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</si>
  <si>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</si>
  <si>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</si>
  <si>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</si>
  <si>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</si>
  <si>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</si>
  <si>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</si>
  <si>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</si>
  <si>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</si>
  <si>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</si>
  <si>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</si>
  <si>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</si>
  <si>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</si>
  <si>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</si>
  <si>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</si>
  <si>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</si>
  <si>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</si>
  <si>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</si>
  <si>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</si>
  <si>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</si>
  <si>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</si>
  <si>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</si>
  <si>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</si>
  <si>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</si>
  <si>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</si>
  <si>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</si>
  <si>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</si>
  <si>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</si>
  <si>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</si>
  <si>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</si>
  <si>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</si>
  <si>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</si>
  <si>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</si>
  <si>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</si>
  <si>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</si>
  <si>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</si>
  <si>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</si>
  <si>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</si>
  <si>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</si>
  <si>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</si>
  <si>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</si>
  <si>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</si>
  <si>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</si>
  <si>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</si>
  <si>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</si>
  <si>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</si>
  <si>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</si>
  <si>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</si>
  <si>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</si>
  <si>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</si>
  <si>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</si>
  <si>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</si>
  <si>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</si>
  <si>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</si>
  <si>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</si>
  <si>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</si>
  <si>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</si>
  <si>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</si>
  <si>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</si>
  <si>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</si>
  <si>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</si>
  <si>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</si>
  <si>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</si>
  <si>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</si>
  <si>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</si>
  <si>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</si>
  <si>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</si>
  <si>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</si>
  <si>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</si>
  <si>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</si>
  <si>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</si>
  <si>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</si>
  <si>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</si>
  <si>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</si>
  <si>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</si>
  <si>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</si>
  <si>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</si>
  <si>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</si>
  <si>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</si>
  <si>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</si>
  <si>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</si>
  <si>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</si>
  <si>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</si>
  <si>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</si>
  <si>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</si>
  <si>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</si>
  <si>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</si>
  <si>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</si>
  <si>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</si>
  <si>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</si>
  <si>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</si>
  <si>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</si>
  <si>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</si>
  <si>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</si>
  <si>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</si>
  <si>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</si>
  <si>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</si>
  <si>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</si>
  <si>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</si>
  <si>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</si>
  <si>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</si>
  <si>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</si>
  <si>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</si>
  <si>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</si>
  <si>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</si>
  <si>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</si>
  <si>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</si>
  <si>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</si>
  <si>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</si>
  <si>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</si>
  <si>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</si>
  <si>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</si>
  <si>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</si>
  <si>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</si>
  <si>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</si>
  <si>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</si>
  <si>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</si>
  <si>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</si>
  <si>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</si>
  <si>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</si>
  <si>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</si>
  <si>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</si>
  <si>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</si>
  <si>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</si>
  <si>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</si>
  <si>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</si>
  <si>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</si>
  <si>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</si>
  <si>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</si>
  <si>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</si>
  <si>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</si>
  <si>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</si>
  <si>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</si>
  <si>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</si>
  <si>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</si>
  <si>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</si>
  <si>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</si>
  <si>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</si>
  <si>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</si>
  <si>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</si>
  <si>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</si>
  <si>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</si>
  <si>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</si>
  <si>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</si>
  <si>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</si>
  <si>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</si>
  <si>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</si>
  <si>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</si>
  <si>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</si>
  <si>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</si>
  <si>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</si>
  <si>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</si>
  <si>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</si>
  <si>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</si>
  <si>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</si>
  <si>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</si>
  <si>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</si>
  <si>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</si>
  <si>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</si>
  <si>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</si>
  <si>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</si>
  <si>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</si>
  <si>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</si>
  <si>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</si>
  <si>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</si>
  <si>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</si>
  <si>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</si>
  <si>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</si>
  <si>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</si>
  <si>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</si>
  <si>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</si>
  <si>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</si>
  <si>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</si>
  <si>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</si>
  <si>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</si>
  <si>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</si>
  <si>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</si>
  <si>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</si>
  <si>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</si>
  <si>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</si>
  <si>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</si>
  <si>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</si>
  <si>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</si>
  <si>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</si>
  <si>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</si>
  <si>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</si>
  <si>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</si>
  <si>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</si>
  <si>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</si>
  <si>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</si>
  <si>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</si>
  <si>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</si>
  <si>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</si>
  <si>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</si>
  <si>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</si>
  <si>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</si>
  <si>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</si>
  <si>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</si>
  <si>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</si>
  <si>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</si>
  <si>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</si>
  <si>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</si>
  <si>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</si>
  <si>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</si>
  <si>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</si>
  <si>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</si>
  <si>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</si>
  <si>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</si>
  <si>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</si>
  <si>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</si>
  <si>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</si>
  <si>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</si>
  <si>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</si>
  <si>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</si>
  <si>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</si>
  <si>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</si>
  <si>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</si>
  <si>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</si>
  <si>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</si>
  <si>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</si>
  <si>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</si>
  <si>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</si>
  <si>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</si>
  <si>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</si>
  <si>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</si>
  <si>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</si>
  <si>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</si>
  <si>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</si>
  <si>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</si>
  <si>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</si>
  <si>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</si>
  <si>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</si>
  <si>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</si>
  <si>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</si>
  <si>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</si>
  <si>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</si>
  <si>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</si>
  <si>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</si>
  <si>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</si>
  <si>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</si>
  <si>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</si>
  <si>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</si>
  <si>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</si>
  <si>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</si>
  <si>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</si>
  <si>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</si>
  <si>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</si>
  <si>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</si>
  <si>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</si>
  <si>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</si>
  <si>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</si>
  <si>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</si>
  <si>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</si>
  <si>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</si>
  <si>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</si>
  <si>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</si>
  <si>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</si>
  <si>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</si>
  <si>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</si>
  <si>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</si>
  <si>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</si>
  <si>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</si>
  <si>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</si>
  <si>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</si>
  <si>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</si>
  <si>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</si>
  <si>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</si>
  <si>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</si>
  <si>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</si>
  <si>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</si>
  <si>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</si>
  <si>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</si>
  <si>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</si>
  <si>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</si>
  <si>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</si>
  <si>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</si>
  <si>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</si>
  <si>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</si>
  <si>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</si>
  <si>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</si>
  <si>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</si>
  <si>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</si>
  <si>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</si>
  <si>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</si>
  <si>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</si>
  <si>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</si>
  <si>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</si>
  <si>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</si>
  <si>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</si>
  <si>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</si>
  <si>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</si>
  <si>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</si>
  <si>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</si>
  <si>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</si>
  <si>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</si>
  <si>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</si>
  <si>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</si>
  <si>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</si>
  <si>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</si>
  <si>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</si>
  <si>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</si>
  <si>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</si>
  <si>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</si>
  <si>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</si>
  <si>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</si>
  <si>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</si>
  <si>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</si>
  <si>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</si>
  <si>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</si>
  <si>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</si>
  <si>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</si>
  <si>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</si>
  <si>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</si>
  <si>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</si>
  <si>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</si>
  <si>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</si>
  <si>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</si>
  <si>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</si>
  <si>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</si>
  <si>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</si>
  <si>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</si>
  <si>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</si>
  <si>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</si>
  <si>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</si>
  <si>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</si>
  <si>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</si>
  <si>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</si>
  <si>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</si>
  <si>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</si>
  <si>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</si>
  <si>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</si>
  <si>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</si>
  <si>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</si>
  <si>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</si>
  <si>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</si>
  <si>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</si>
  <si>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</si>
  <si>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</si>
  <si>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</si>
  <si>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</si>
  <si>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</si>
  <si>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</si>
  <si>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</si>
  <si>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</si>
  <si>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</si>
  <si>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</si>
  <si>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</si>
  <si>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</si>
  <si>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</si>
  <si>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</si>
  <si>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</si>
  <si>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</si>
  <si>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</si>
  <si>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</si>
  <si>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</si>
  <si>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</si>
  <si>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</si>
  <si>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</si>
  <si>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</si>
  <si>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</si>
  <si>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</si>
  <si>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</si>
  <si>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</si>
  <si>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</si>
  <si>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</si>
  <si>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</si>
  <si>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</si>
  <si>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</si>
  <si>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</si>
  <si>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</si>
  <si>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</si>
  <si>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</si>
  <si>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</si>
  <si>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</si>
  <si>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</si>
  <si>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</si>
  <si>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</si>
  <si>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</si>
  <si>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</si>
  <si>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</si>
  <si>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</si>
  <si>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</si>
  <si>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</si>
  <si>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</si>
  <si>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</si>
  <si>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</si>
  <si>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</si>
  <si>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</si>
  <si>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</si>
  <si>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</si>
  <si>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</si>
  <si>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</si>
  <si>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</si>
  <si>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</si>
  <si>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</si>
  <si>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</si>
  <si>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</si>
  <si>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</si>
  <si>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</si>
  <si>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</si>
  <si>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</si>
  <si>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</si>
  <si>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</si>
  <si>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</si>
  <si>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</si>
  <si>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</si>
  <si>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</si>
  <si>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</si>
  <si>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</si>
  <si>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</si>
  <si>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</si>
  <si>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</si>
  <si>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</si>
  <si>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</si>
  <si>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</si>
  <si>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</si>
  <si>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</si>
  <si>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</si>
  <si>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</si>
  <si>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</si>
  <si>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</si>
  <si>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</si>
  <si>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</si>
  <si>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</si>
  <si>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</si>
  <si>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</si>
  <si>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</si>
  <si>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</si>
  <si>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</si>
  <si>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</si>
  <si>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</si>
  <si>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</si>
  <si>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</si>
  <si>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</si>
  <si>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</si>
  <si>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</si>
  <si>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</si>
  <si>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</si>
  <si>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</si>
  <si>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</si>
  <si>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</si>
  <si>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</si>
  <si>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</si>
  <si>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</si>
  <si>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</si>
  <si>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</si>
  <si>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</si>
  <si>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</si>
  <si>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</si>
  <si>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</si>
  <si>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</si>
  <si>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</si>
  <si>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</si>
  <si>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</si>
  <si>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</si>
  <si>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</si>
  <si>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</si>
  <si>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</si>
  <si>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</si>
  <si>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</si>
  <si>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</si>
  <si>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</si>
  <si>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</si>
  <si>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</si>
  <si>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</si>
  <si>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</si>
  <si>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</si>
  <si>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</si>
  <si>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</si>
  <si>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</si>
  <si>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</si>
  <si>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</si>
  <si>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</si>
  <si>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</si>
  <si>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</si>
  <si>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</si>
  <si>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</si>
  <si>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</si>
  <si>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</si>
  <si>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</si>
  <si>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</si>
  <si>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</si>
  <si>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</si>
  <si>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</si>
  <si>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</si>
  <si>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</si>
  <si>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</si>
  <si>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</si>
  <si>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</si>
  <si>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</si>
  <si>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</si>
  <si>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</si>
  <si>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</si>
  <si>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</si>
  <si>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</si>
  <si>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</si>
  <si>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</si>
  <si>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</si>
  <si>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</si>
  <si>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</si>
  <si>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</si>
  <si>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</si>
  <si>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</si>
  <si>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</si>
  <si>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</si>
  <si>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</si>
  <si>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</si>
  <si>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</si>
  <si>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</si>
  <si>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</si>
  <si>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</si>
  <si>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</si>
  <si>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</si>
  <si>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</si>
  <si>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</si>
  <si>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</si>
  <si>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</si>
  <si>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</si>
  <si>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</si>
  <si>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</si>
  <si>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</si>
  <si>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</si>
  <si>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</si>
  <si>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</si>
  <si>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</si>
  <si>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</si>
  <si>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</si>
  <si>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</si>
  <si>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</si>
  <si>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</si>
  <si>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</si>
  <si>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</si>
  <si>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</si>
  <si>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</si>
  <si>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</si>
  <si>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</si>
  <si>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</si>
  <si>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</si>
  <si>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</si>
  <si>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</si>
  <si>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</si>
  <si>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</si>
  <si>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</si>
  <si>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</si>
  <si>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</si>
  <si>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</si>
  <si>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</si>
  <si>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</si>
  <si>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</si>
  <si>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</si>
  <si>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</si>
  <si>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</si>
  <si>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</si>
  <si>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</si>
  <si>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</si>
  <si>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</si>
  <si>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</si>
  <si>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</si>
  <si>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</si>
  <si>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</si>
  <si>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</si>
  <si>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</si>
  <si>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</si>
  <si>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</si>
  <si>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</si>
  <si>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</si>
  <si>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</si>
  <si>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</si>
  <si>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</si>
  <si>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</si>
  <si>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</si>
  <si>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</si>
  <si>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</si>
  <si>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</si>
  <si>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</si>
  <si>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</si>
  <si>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</si>
  <si>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</si>
  <si>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</si>
  <si>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</si>
  <si>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</si>
  <si>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</si>
  <si>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</si>
  <si>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</si>
  <si>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</si>
  <si>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</si>
  <si>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</si>
  <si>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</si>
  <si>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</si>
  <si>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</si>
  <si>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</si>
  <si>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</si>
  <si>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</si>
  <si>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</si>
  <si>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</si>
  <si>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</si>
  <si>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</si>
  <si>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</si>
  <si>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</si>
  <si>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</si>
  <si>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</si>
  <si>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</si>
  <si>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</si>
  <si>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</si>
  <si>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</si>
  <si>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</si>
  <si>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</si>
  <si>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</si>
  <si>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</si>
  <si>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</si>
  <si>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</si>
  <si>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</si>
  <si>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</si>
  <si>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</si>
  <si>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</si>
  <si>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</si>
  <si>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</si>
  <si>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</si>
  <si>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</si>
  <si>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</si>
  <si>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</si>
  <si>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</si>
  <si>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</si>
  <si>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</si>
  <si>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</si>
  <si>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</si>
  <si>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</si>
  <si>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</si>
  <si>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</si>
  <si>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</si>
  <si>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</si>
  <si>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</si>
  <si>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</si>
  <si>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</si>
  <si>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</si>
  <si>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</si>
  <si>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</si>
  <si>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</si>
  <si>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</si>
  <si>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</si>
  <si>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</si>
  <si>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</si>
  <si>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</si>
  <si>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</si>
  <si>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</si>
  <si>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</si>
  <si>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</si>
  <si>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</si>
  <si>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</si>
  <si>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</si>
  <si>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</si>
  <si>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</si>
  <si>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</si>
  <si>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</si>
  <si>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</si>
  <si>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</si>
  <si>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</si>
  <si>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</si>
  <si>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</si>
  <si>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</si>
  <si>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</si>
  <si>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</si>
  <si>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</si>
  <si>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</si>
  <si>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</si>
  <si>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</si>
  <si>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</si>
  <si>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</si>
  <si>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</si>
  <si>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</si>
  <si>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</si>
  <si>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</si>
  <si>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</si>
  <si>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</si>
  <si>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</si>
  <si>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</si>
  <si>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</si>
  <si>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</si>
  <si>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</si>
  <si>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</si>
  <si>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</si>
  <si>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</si>
  <si>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</si>
  <si>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</si>
  <si>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</si>
  <si>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</si>
  <si>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</si>
  <si>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</si>
  <si>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</si>
  <si>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</si>
  <si>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</si>
  <si>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</si>
  <si>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</si>
  <si>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</si>
  <si>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</si>
  <si>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</si>
  <si>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</si>
  <si>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</si>
  <si>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</si>
  <si>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</si>
  <si>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</si>
  <si>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</si>
  <si>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</si>
  <si>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</si>
  <si>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</si>
  <si>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</si>
  <si>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</si>
  <si>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</si>
  <si>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</si>
  <si>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</si>
  <si>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</si>
  <si>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</si>
  <si>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</si>
  <si>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</si>
  <si>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</si>
  <si>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</si>
  <si>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</si>
  <si>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</si>
  <si>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</si>
  <si>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</si>
  <si>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</si>
  <si>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</si>
  <si>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</si>
  <si>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</si>
  <si>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</si>
  <si>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</si>
  <si>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</si>
  <si>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</si>
  <si>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</si>
  <si>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</si>
  <si>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</si>
  <si>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</si>
  <si>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</si>
  <si>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</si>
  <si>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</si>
  <si>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</si>
  <si>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</si>
  <si>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</si>
  <si>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</si>
  <si>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</si>
  <si>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</si>
  <si>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</si>
  <si>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</si>
  <si>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</si>
  <si>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</si>
  <si>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</si>
  <si>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</si>
  <si>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</si>
  <si>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</si>
  <si>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</si>
  <si>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</si>
  <si>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</si>
  <si>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</si>
  <si>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</si>
  <si>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</si>
  <si>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</si>
  <si>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</si>
  <si>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</si>
  <si>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</si>
  <si>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</si>
  <si>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</si>
  <si>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</si>
  <si>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</si>
  <si>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</si>
  <si>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</si>
  <si>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</si>
  <si>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</si>
  <si>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</si>
  <si>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</si>
  <si>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</si>
  <si>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</si>
  <si>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</si>
  <si>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</si>
  <si>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</si>
  <si>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</si>
  <si>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</si>
  <si>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</si>
  <si>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</si>
  <si>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</si>
  <si>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</si>
  <si>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</si>
  <si>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</si>
  <si>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</si>
  <si>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</si>
  <si>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</si>
  <si>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</si>
  <si>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</si>
  <si>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</si>
  <si>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</si>
  <si>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</si>
  <si>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</si>
  <si>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</si>
  <si>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</si>
  <si>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</si>
  <si>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</si>
  <si>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</si>
  <si>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</si>
  <si>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</si>
  <si>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</si>
  <si>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</si>
  <si>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</si>
  <si>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</si>
  <si>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</si>
  <si>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</si>
  <si>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</si>
  <si>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</si>
  <si>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</si>
  <si>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</si>
  <si>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</si>
  <si>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</si>
  <si>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</si>
  <si>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</si>
  <si>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</si>
  <si>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</si>
  <si>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</si>
  <si>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</si>
  <si>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</si>
  <si>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</si>
  <si>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</si>
  <si>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</si>
  <si>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</si>
  <si>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</si>
  <si>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</si>
  <si>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</si>
  <si>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</si>
  <si>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</si>
  <si>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</si>
  <si>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</si>
  <si>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</si>
  <si>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</si>
  <si>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</si>
  <si>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</si>
  <si>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</si>
  <si>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</si>
  <si>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</si>
  <si>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</si>
  <si>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</si>
  <si>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</si>
  <si>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</si>
  <si>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</si>
  <si>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</si>
  <si>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</si>
  <si>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</si>
  <si>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</si>
  <si>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</si>
  <si>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</si>
  <si>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</si>
  <si>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</si>
  <si>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</si>
  <si>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</si>
  <si>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</si>
  <si>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</si>
  <si>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</si>
  <si>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</si>
  <si>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</si>
  <si>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</si>
  <si>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</si>
  <si>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</si>
  <si>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</si>
  <si>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</si>
  <si>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</si>
  <si>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</si>
  <si>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</si>
  <si>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</si>
  <si>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</si>
  <si>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</si>
  <si>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</si>
  <si>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</si>
  <si>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</si>
  <si>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</si>
  <si>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</si>
  <si>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</si>
  <si>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</si>
  <si>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</si>
  <si>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</si>
  <si>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</si>
  <si>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</si>
  <si>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</si>
  <si>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</si>
  <si>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</si>
  <si>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</si>
  <si>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</si>
  <si>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</si>
  <si>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</si>
  <si>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</si>
  <si>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</si>
  <si>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</si>
  <si>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</si>
  <si>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</si>
  <si>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</si>
  <si>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</si>
  <si>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</si>
  <si>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</si>
  <si>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</si>
  <si>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</si>
  <si>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</si>
  <si>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</si>
  <si>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</si>
  <si>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</si>
  <si>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</si>
  <si>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</si>
  <si>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</si>
  <si>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</si>
  <si>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</si>
  <si>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</si>
  <si>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</si>
  <si>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</si>
  <si>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</si>
  <si>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</si>
  <si>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</si>
  <si>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</si>
  <si>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</si>
  <si>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</si>
  <si>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</si>
  <si>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</si>
  <si>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</si>
  <si>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</si>
  <si>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</si>
  <si>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</si>
  <si>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</si>
  <si>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</si>
  <si>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</si>
  <si>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</si>
  <si>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</si>
  <si>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</si>
  <si>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</si>
  <si>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</si>
  <si>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</si>
  <si>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</si>
  <si>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</si>
  <si>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</si>
  <si>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</si>
  <si>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</si>
  <si>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</si>
  <si>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</si>
  <si>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</si>
  <si>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</si>
  <si>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</si>
  <si>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</si>
  <si>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</si>
  <si>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</si>
  <si>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</si>
  <si>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</si>
  <si>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</si>
  <si>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</si>
  <si>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</si>
  <si>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</si>
  <si>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</si>
  <si>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</si>
  <si>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</si>
  <si>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</si>
  <si>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</si>
  <si>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</si>
  <si>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</si>
  <si>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</si>
  <si>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</si>
  <si>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</si>
  <si>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</si>
  <si>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</si>
  <si>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</si>
  <si>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</si>
  <si>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</si>
  <si>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</si>
  <si>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</si>
  <si>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</si>
  <si>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</si>
  <si>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</si>
  <si>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</si>
  <si>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</si>
  <si>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</si>
  <si>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</si>
  <si>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</si>
  <si>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</si>
  <si>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</si>
  <si>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</si>
  <si>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</si>
  <si>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</si>
  <si>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</si>
  <si>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</si>
  <si>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</si>
  <si>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</si>
  <si>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</si>
  <si>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</si>
  <si>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</si>
  <si>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</si>
  <si>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</si>
  <si>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</si>
  <si>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</si>
  <si>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</si>
  <si>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</si>
  <si>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</si>
  <si>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</si>
  <si>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</si>
  <si>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</si>
  <si>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</si>
  <si>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</si>
  <si>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</si>
  <si>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</si>
  <si>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</si>
  <si>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</si>
  <si>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</si>
  <si>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</si>
  <si>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</si>
  <si>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</si>
  <si>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</si>
  <si>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</si>
  <si>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</si>
  <si>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</si>
  <si>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</si>
  <si>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</si>
  <si>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</si>
  <si>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</si>
  <si>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</si>
  <si>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</si>
  <si>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</si>
  <si>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</si>
  <si>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</si>
  <si>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</si>
  <si>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</si>
  <si>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</si>
  <si>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</si>
  <si>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</si>
  <si>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</si>
  <si>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</si>
  <si>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</si>
  <si>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</si>
  <si>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</si>
  <si>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</si>
  <si>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</si>
  <si>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</si>
  <si>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</si>
  <si>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</si>
  <si>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</si>
  <si>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</si>
  <si>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</si>
  <si>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</si>
  <si>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</si>
  <si>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</si>
  <si>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</si>
  <si>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</si>
  <si>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</si>
  <si>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</si>
  <si>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</si>
  <si>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</si>
  <si>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</si>
  <si>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</si>
  <si>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</si>
  <si>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</si>
  <si>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</si>
  <si>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</si>
  <si>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</si>
  <si>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</si>
  <si>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</si>
  <si>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</si>
  <si>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</si>
  <si>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</si>
  <si>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</si>
  <si>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</si>
  <si>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</si>
  <si>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</si>
  <si>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</si>
  <si>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</si>
  <si>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</si>
  <si>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</si>
  <si>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</si>
  <si>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</si>
  <si>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</si>
  <si>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</si>
  <si>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</si>
  <si>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</si>
  <si>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</si>
  <si>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</si>
  <si>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</si>
  <si>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</si>
  <si>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</si>
  <si>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</si>
  <si>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</si>
  <si>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</si>
  <si>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</si>
  <si>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</si>
  <si>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</si>
  <si>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</si>
  <si>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</si>
  <si>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</si>
  <si>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</si>
  <si>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</si>
  <si>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</si>
  <si>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</si>
  <si>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</si>
  <si>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</si>
  <si>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</si>
  <si>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</si>
  <si>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</si>
  <si>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</si>
  <si>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</si>
  <si>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</si>
  <si>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</si>
  <si>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</si>
  <si>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</si>
  <si>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</si>
  <si>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</si>
  <si>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</si>
  <si>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</si>
  <si>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</si>
  <si>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</si>
  <si>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</si>
  <si>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</si>
  <si>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</si>
  <si>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</si>
  <si>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</si>
  <si>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</si>
  <si>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</si>
  <si>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</si>
  <si>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</si>
  <si>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</si>
  <si>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</si>
  <si>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</si>
  <si>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</si>
  <si>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</si>
  <si>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</si>
  <si>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</si>
  <si>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</si>
  <si>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</si>
  <si>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</si>
  <si>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</si>
  <si>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</si>
  <si>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</si>
  <si>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</si>
  <si>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</si>
  <si>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</si>
  <si>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</si>
  <si>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</si>
  <si>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</si>
  <si>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</si>
  <si>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</si>
  <si>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</si>
  <si>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</si>
  <si>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</si>
  <si>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</si>
  <si>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</si>
  <si>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</si>
  <si>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</si>
  <si>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</si>
  <si>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</si>
  <si>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</si>
  <si>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</si>
  <si>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</si>
  <si>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</si>
  <si>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</si>
  <si>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</si>
  <si>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</si>
  <si>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</si>
  <si>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</si>
  <si>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</si>
  <si>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</si>
  <si>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</si>
  <si>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</si>
  <si>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</si>
  <si>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</si>
  <si>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</si>
  <si>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</si>
  <si>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</si>
  <si>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</si>
  <si>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</si>
  <si>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</si>
  <si>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</si>
  <si>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</si>
  <si>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</si>
  <si>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</si>
  <si>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</si>
  <si>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</si>
  <si>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</si>
  <si>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</si>
  <si>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</si>
  <si>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</si>
  <si>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</si>
  <si>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</si>
  <si>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</si>
  <si>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</si>
  <si>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</si>
  <si>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</si>
  <si>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</si>
  <si>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</si>
  <si>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</si>
  <si>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</si>
  <si>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</si>
  <si>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</si>
  <si>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</si>
  <si>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</si>
  <si>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</si>
  <si>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</si>
  <si>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</si>
  <si>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</si>
  <si>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</si>
  <si>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</si>
  <si>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</si>
  <si>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</si>
  <si>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</si>
  <si>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</si>
  <si>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</si>
  <si>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</si>
  <si>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</si>
  <si>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</si>
  <si>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</si>
  <si>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</si>
  <si>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</si>
  <si>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</si>
  <si>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</si>
  <si>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</si>
  <si>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</si>
  <si>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</si>
  <si>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</si>
  <si>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</si>
  <si>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</si>
  <si>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</si>
  <si>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</si>
  <si>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</si>
  <si>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</si>
  <si>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</si>
  <si>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</si>
  <si>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</si>
  <si>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</si>
  <si>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</si>
  <si>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</si>
  <si>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</si>
  <si>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</si>
  <si>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</si>
  <si>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</si>
  <si>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</si>
  <si>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</si>
  <si>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</si>
  <si>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</si>
  <si>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</si>
  <si>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</si>
  <si>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</si>
  <si>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</si>
  <si>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</si>
  <si>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</si>
  <si>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</si>
  <si>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</si>
  <si>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</si>
  <si>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</si>
  <si>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</si>
  <si>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</si>
  <si>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</si>
  <si>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</si>
  <si>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</si>
  <si>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</si>
  <si>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</si>
  <si>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</si>
  <si>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</si>
  <si>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</si>
  <si>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</si>
  <si>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</si>
  <si>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</si>
  <si>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</si>
  <si>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</si>
  <si>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</si>
  <si>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</si>
  <si>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</si>
  <si>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</si>
  <si>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</si>
  <si>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</si>
  <si>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</si>
  <si>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</si>
  <si>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</si>
  <si>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</si>
  <si>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</si>
  <si>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</si>
  <si>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</si>
  <si>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</si>
  <si>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</si>
  <si>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</si>
  <si>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</si>
  <si>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</si>
  <si>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</si>
  <si>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</si>
  <si>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</si>
  <si>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</si>
  <si>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</si>
  <si>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</si>
  <si>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</si>
  <si>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</si>
  <si>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</si>
  <si>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</si>
  <si>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</si>
  <si>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</si>
  <si>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</si>
  <si>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</si>
  <si>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</si>
  <si>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</si>
  <si>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</si>
  <si>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</si>
  <si>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</si>
  <si>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</si>
  <si>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</si>
  <si>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</si>
  <si>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</si>
  <si>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</si>
  <si>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</si>
  <si>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</si>
  <si>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</si>
  <si>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</si>
  <si>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</si>
  <si>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</si>
  <si>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</si>
  <si>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</si>
  <si>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</si>
  <si>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</si>
  <si>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</si>
  <si>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</si>
  <si>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</si>
  <si>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</si>
  <si>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</si>
  <si>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</si>
  <si>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</si>
  <si>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</si>
  <si>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</si>
  <si>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</si>
  <si>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</si>
  <si>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</si>
  <si>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</si>
  <si>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</si>
  <si>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</si>
  <si>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</si>
  <si>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</si>
  <si>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</si>
  <si>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</si>
  <si>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</si>
  <si>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</si>
  <si>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</si>
  <si>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</si>
  <si>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</si>
  <si>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</si>
  <si>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</si>
  <si>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</si>
  <si>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</si>
  <si>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</si>
  <si>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</si>
  <si>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</si>
  <si>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</si>
  <si>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</si>
  <si>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</si>
  <si>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</si>
  <si>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</si>
  <si>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</si>
  <si>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</si>
  <si>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</si>
  <si>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</si>
  <si>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</si>
  <si>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</si>
  <si>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</si>
  <si>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</si>
  <si>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</si>
  <si>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</si>
  <si>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</si>
  <si>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</si>
  <si>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</si>
  <si>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</si>
  <si>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</si>
  <si>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</si>
  <si>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</si>
  <si>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</si>
  <si>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</si>
  <si>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</si>
  <si>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</si>
  <si>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</si>
  <si>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</si>
  <si>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</si>
  <si>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</si>
  <si>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</si>
  <si>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</si>
  <si>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</si>
  <si>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</si>
  <si>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</si>
  <si>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</si>
  <si>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</si>
  <si>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</si>
  <si>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</si>
  <si>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</si>
  <si>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</si>
  <si>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</si>
  <si>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</si>
  <si>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</si>
  <si>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</si>
  <si>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</si>
  <si>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</si>
  <si>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</si>
  <si>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</si>
  <si>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</si>
  <si>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</si>
  <si>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</si>
  <si>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</si>
  <si>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</si>
  <si>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</si>
  <si>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</si>
  <si>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</si>
  <si>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</si>
  <si>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</si>
  <si>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</si>
  <si>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</si>
  <si>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</si>
  <si>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</si>
  <si>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</si>
  <si>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</si>
  <si>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</si>
  <si>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</si>
  <si>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</si>
  <si>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</si>
  <si>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</si>
  <si>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</si>
  <si>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</si>
  <si>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</si>
  <si>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</si>
  <si>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</si>
  <si>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</si>
  <si>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</si>
  <si>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</si>
  <si>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</si>
  <si>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</si>
  <si>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</si>
  <si>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</si>
  <si>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</si>
  <si>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</si>
  <si>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</si>
  <si>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</si>
  <si>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</si>
  <si>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</si>
  <si>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</si>
  <si>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</si>
  <si>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</si>
  <si>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</si>
  <si>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</si>
  <si>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</si>
  <si>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</si>
  <si>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</si>
  <si>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</si>
  <si>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</si>
  <si>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</si>
  <si>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</si>
  <si>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</si>
  <si>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</si>
  <si>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</si>
  <si>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</si>
  <si>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</si>
  <si>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</si>
  <si>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</si>
  <si>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</si>
  <si>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</si>
  <si>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</si>
  <si>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</si>
  <si>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</si>
  <si>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</si>
  <si>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</si>
  <si>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</si>
  <si>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</si>
  <si>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</si>
  <si>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</si>
  <si>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</si>
  <si>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</si>
  <si>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</si>
  <si>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</si>
  <si>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</si>
  <si>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</si>
  <si>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</si>
  <si>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</si>
  <si>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</si>
  <si>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</si>
  <si>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</si>
  <si>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</si>
  <si>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</si>
  <si>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</si>
  <si>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</si>
  <si>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</si>
  <si>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</si>
  <si>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</si>
  <si>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</si>
  <si>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</si>
  <si>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</si>
  <si>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</si>
  <si>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</si>
  <si>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</si>
  <si>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</si>
  <si>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</si>
  <si>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</si>
  <si>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</si>
  <si>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</si>
  <si>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</si>
  <si>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</si>
  <si>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</si>
  <si>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</si>
  <si>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</si>
  <si>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</si>
  <si>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</si>
  <si>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</si>
  <si>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</si>
  <si>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</si>
  <si>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</si>
  <si>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</si>
  <si>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</si>
  <si>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</si>
  <si>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</si>
  <si>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</si>
  <si>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</si>
  <si>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</si>
  <si>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</si>
  <si>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</si>
  <si>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</si>
  <si>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</si>
  <si>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</si>
  <si>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</si>
  <si>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</si>
  <si>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</si>
  <si>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</si>
  <si>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</si>
  <si>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</si>
  <si>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</si>
  <si>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</si>
  <si>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</si>
  <si>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</si>
  <si>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</si>
  <si>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</si>
  <si>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</si>
  <si>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</si>
  <si>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</si>
  <si>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</si>
  <si>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</si>
  <si>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</si>
  <si>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</si>
  <si>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</si>
  <si>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</si>
  <si>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</si>
  <si>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</si>
  <si>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</si>
  <si>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</si>
  <si>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</si>
  <si>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</si>
  <si>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</si>
  <si>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</si>
  <si>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</si>
  <si>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</si>
  <si>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</si>
  <si>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</si>
  <si>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</si>
  <si>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</si>
  <si>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</si>
  <si>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</si>
  <si>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</si>
  <si>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</si>
  <si>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</si>
  <si>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</si>
  <si>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</si>
  <si>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</si>
  <si>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</si>
  <si>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</si>
  <si>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</si>
  <si>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</si>
  <si>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</si>
  <si>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</si>
  <si>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</si>
  <si>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</si>
  <si>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</si>
  <si>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</si>
  <si>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</si>
  <si>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</si>
  <si>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</si>
  <si>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</si>
  <si>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</si>
  <si>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</si>
  <si>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</si>
  <si>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</si>
  <si>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</si>
  <si>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</si>
  <si>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</si>
  <si>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</si>
  <si>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</si>
  <si>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</si>
  <si>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</si>
  <si>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</si>
  <si>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</si>
  <si>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</si>
  <si>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</si>
  <si>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</si>
  <si>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</si>
  <si>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</si>
  <si>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</si>
  <si>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</si>
  <si>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</si>
  <si>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</si>
  <si>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</si>
  <si>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</si>
  <si>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</si>
  <si>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</si>
  <si>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</si>
  <si>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</si>
  <si>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</si>
  <si>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</si>
  <si>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</si>
  <si>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</si>
  <si>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</si>
  <si>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</si>
  <si>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</si>
  <si>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</si>
  <si>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</si>
  <si>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</si>
  <si>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</si>
  <si>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</si>
  <si>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</si>
  <si>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</si>
  <si>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</si>
  <si>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</si>
  <si>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</si>
  <si>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</si>
  <si>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</si>
  <si>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</si>
  <si>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</si>
  <si>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</si>
  <si>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</si>
  <si>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</si>
  <si>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</si>
  <si>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</si>
  <si>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</si>
  <si>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</si>
  <si>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</si>
  <si>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</si>
  <si>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</si>
  <si>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</si>
  <si>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</si>
  <si>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</si>
  <si>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</si>
  <si>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</si>
  <si>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</si>
  <si>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</si>
  <si>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</si>
  <si>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</si>
  <si>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</si>
  <si>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</si>
  <si>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</si>
  <si>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</si>
  <si>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</si>
  <si>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</si>
  <si>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</si>
  <si>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</si>
  <si>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</si>
  <si>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</si>
  <si>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</si>
  <si>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</si>
  <si>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</si>
  <si>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</si>
  <si>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</si>
  <si>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</si>
  <si>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</si>
  <si>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</si>
  <si>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</si>
  <si>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</si>
  <si>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</si>
  <si>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</si>
  <si>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</si>
  <si>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</si>
  <si>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</si>
  <si>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</si>
  <si>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</si>
  <si>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</si>
  <si>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</si>
  <si>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</si>
  <si>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</si>
  <si>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</si>
  <si>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</si>
  <si>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</si>
  <si>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</si>
  <si>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</si>
  <si>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</si>
  <si>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</si>
  <si>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</si>
  <si>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</si>
  <si>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</si>
  <si>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</si>
  <si>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</si>
  <si>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</si>
  <si>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</si>
  <si>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</si>
  <si>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</si>
  <si>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</si>
  <si>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</si>
  <si>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</si>
  <si>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</si>
  <si>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</si>
  <si>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</si>
  <si>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</si>
  <si>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</si>
  <si>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</si>
  <si>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</si>
  <si>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</si>
  <si>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</si>
  <si>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</si>
  <si>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</si>
  <si>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</si>
  <si>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</si>
  <si>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</si>
  <si>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</si>
  <si>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</si>
  <si>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</si>
  <si>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</si>
  <si>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</si>
  <si>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</si>
  <si>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</si>
  <si>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</si>
  <si>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</si>
  <si>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</si>
  <si>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</si>
  <si>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</si>
  <si>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</si>
  <si>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</si>
  <si>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</si>
  <si>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</si>
  <si>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</si>
  <si>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</si>
  <si>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</si>
  <si>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</si>
  <si>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</si>
  <si>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</si>
  <si>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</si>
  <si>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</si>
  <si>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</si>
  <si>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</si>
  <si>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</si>
  <si>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</si>
  <si>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</si>
  <si>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</si>
  <si>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</si>
  <si>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</si>
  <si>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</si>
  <si>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</si>
  <si>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</si>
  <si>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</si>
  <si>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</si>
  <si>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</si>
  <si>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</si>
  <si>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</si>
  <si>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</si>
  <si>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</si>
  <si>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</si>
  <si>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</si>
  <si>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</si>
  <si>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</si>
  <si>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</si>
  <si>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</si>
  <si>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</si>
  <si>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</si>
  <si>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</si>
  <si>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</si>
  <si>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</si>
  <si>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</si>
  <si>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</si>
  <si>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</si>
  <si>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</si>
  <si>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</si>
  <si>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</si>
  <si>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</si>
  <si>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</si>
  <si>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</si>
  <si>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</si>
  <si>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</si>
  <si>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</si>
  <si>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</si>
  <si>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</si>
  <si>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</si>
  <si>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</si>
  <si>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</si>
  <si>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</si>
  <si>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</si>
  <si>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</si>
  <si>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</si>
  <si>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</si>
  <si>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</si>
  <si>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</si>
  <si>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</si>
  <si>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</si>
  <si>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</si>
  <si>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</si>
  <si>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</si>
  <si>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</si>
  <si>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</si>
  <si>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</si>
  <si>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</si>
  <si>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</si>
  <si>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</si>
  <si>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</si>
  <si>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</si>
  <si>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</si>
  <si>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</si>
  <si>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</si>
  <si>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</si>
  <si>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</si>
  <si>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</si>
  <si>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</si>
  <si>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</si>
  <si>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</si>
  <si>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</si>
  <si>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</si>
  <si>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</si>
  <si>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</si>
  <si>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</si>
  <si>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</si>
  <si>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</si>
  <si>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</si>
  <si>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</si>
  <si>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</si>
  <si>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</si>
  <si>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</si>
  <si>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</si>
  <si>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</si>
  <si>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</si>
  <si>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</si>
  <si>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</si>
  <si>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</si>
  <si>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</si>
  <si>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</si>
  <si>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</si>
  <si>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</si>
  <si>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</si>
  <si>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</si>
  <si>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</si>
  <si>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</si>
  <si>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</si>
  <si>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</si>
  <si>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</si>
  <si>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</si>
  <si>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</si>
  <si>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</si>
  <si>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</si>
  <si>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</si>
  <si>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</si>
  <si>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</si>
  <si>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</si>
  <si>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</si>
  <si>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</si>
  <si>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</si>
  <si>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</si>
  <si>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</si>
  <si>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</si>
  <si>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</si>
  <si>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</si>
  <si>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</si>
  <si>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</si>
  <si>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</si>
  <si>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</si>
  <si>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</si>
  <si>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</si>
  <si>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</si>
  <si>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</si>
  <si>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</si>
  <si>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</si>
  <si>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</si>
  <si>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</si>
  <si>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</si>
  <si>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</si>
  <si>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</si>
  <si>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</si>
  <si>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</si>
  <si>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</si>
  <si>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</si>
  <si>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</si>
  <si>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</si>
  <si>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</si>
  <si>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</si>
  <si>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</si>
  <si>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</si>
  <si>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</si>
  <si>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</si>
  <si>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</si>
  <si>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</si>
  <si>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</si>
  <si>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</si>
  <si>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</si>
  <si>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</si>
  <si>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</si>
  <si>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</si>
  <si>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</si>
  <si>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</si>
  <si>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</si>
  <si>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</si>
  <si>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</si>
  <si>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</si>
  <si>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</si>
  <si>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</si>
  <si>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</si>
  <si>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</si>
  <si>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</si>
  <si>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</si>
  <si>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</si>
  <si>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</si>
  <si>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</si>
  <si>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</si>
  <si>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</si>
  <si>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</si>
  <si>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</si>
  <si>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</si>
  <si>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</si>
  <si>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</si>
  <si>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</si>
  <si>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</si>
  <si>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</si>
  <si>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</si>
  <si>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</si>
  <si>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</si>
  <si>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</si>
  <si>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</si>
  <si>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</si>
  <si>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</si>
  <si>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</si>
  <si>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</si>
  <si>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</si>
  <si>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</si>
  <si>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</si>
  <si>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</si>
  <si>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</si>
  <si>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</si>
  <si>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</si>
  <si>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</si>
  <si>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</si>
  <si>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</si>
  <si>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</si>
  <si>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</si>
  <si>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</si>
  <si>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</si>
  <si>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</si>
  <si>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</si>
  <si>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</si>
  <si>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</si>
  <si>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</si>
  <si>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</si>
  <si>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</si>
  <si>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</si>
  <si>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</si>
  <si>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</si>
  <si>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</si>
  <si>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</si>
  <si>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</si>
  <si>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</si>
  <si>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</si>
  <si>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</si>
  <si>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</si>
  <si>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</si>
  <si>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</si>
  <si>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</si>
  <si>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</si>
  <si>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</si>
  <si>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</si>
  <si>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</si>
  <si>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</si>
  <si>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</si>
  <si>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</si>
  <si>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</si>
  <si>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</si>
  <si>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</si>
  <si>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</si>
  <si>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</si>
  <si>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</si>
  <si>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</si>
  <si>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</si>
  <si>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</si>
  <si>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</si>
  <si>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</si>
  <si>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</si>
  <si>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</si>
  <si>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</si>
  <si>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</si>
  <si>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</si>
  <si>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</si>
  <si>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</si>
  <si>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</si>
  <si>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</si>
  <si>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</si>
  <si>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</si>
  <si>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</si>
  <si>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</si>
  <si>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</si>
  <si>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</si>
  <si>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</si>
  <si>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</si>
  <si>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</si>
  <si>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</si>
  <si>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</si>
  <si>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</si>
  <si>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</si>
  <si>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</si>
  <si>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</si>
  <si>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</si>
  <si>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</si>
  <si>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</si>
  <si>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</si>
  <si>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</si>
  <si>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</si>
  <si>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</si>
  <si>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</si>
  <si>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</si>
  <si>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</si>
  <si>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</si>
  <si>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</si>
  <si>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</si>
  <si>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</si>
  <si>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</si>
  <si>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</si>
  <si>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</si>
  <si>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</si>
  <si>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</si>
  <si>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</si>
  <si>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</si>
  <si>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</si>
  <si>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</si>
  <si>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</si>
  <si>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</si>
  <si>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</si>
  <si>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</si>
  <si>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</si>
  <si>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</si>
  <si>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</si>
  <si>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</si>
  <si>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</si>
  <si>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</si>
  <si>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</si>
  <si>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</si>
  <si>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</si>
  <si>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</si>
  <si>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</si>
  <si>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</si>
  <si>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</si>
  <si>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</si>
  <si>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</si>
  <si>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</si>
  <si>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</si>
  <si>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</si>
  <si>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</si>
  <si>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</si>
  <si>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</si>
  <si>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</si>
  <si>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</si>
  <si>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</si>
  <si>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</si>
  <si>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</si>
  <si>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</si>
  <si>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</si>
  <si>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</si>
  <si>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</si>
  <si>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</si>
  <si>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</si>
  <si>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</si>
  <si>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</si>
  <si>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</si>
  <si>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</si>
  <si>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</si>
  <si>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</si>
  <si>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</si>
  <si>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</si>
  <si>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</si>
  <si>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</si>
  <si>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</si>
  <si>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</si>
  <si>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</si>
  <si>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</si>
  <si>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</si>
  <si>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</si>
  <si>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</si>
  <si>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</si>
  <si>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</si>
  <si>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</si>
  <si>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</si>
  <si>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</si>
  <si>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</si>
  <si>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</si>
  <si>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</si>
  <si>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</si>
  <si>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</si>
  <si>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</si>
  <si>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</si>
  <si>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</si>
  <si>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</si>
  <si>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</si>
  <si>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</si>
  <si>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</si>
  <si>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</si>
  <si>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</si>
  <si>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</si>
  <si>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</si>
  <si>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</si>
  <si>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</si>
  <si>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</si>
  <si>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</si>
  <si>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</si>
  <si>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</si>
  <si>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</si>
  <si>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</si>
  <si>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</si>
  <si>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</si>
  <si>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</si>
  <si>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</si>
  <si>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</si>
  <si>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</si>
  <si>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</si>
  <si>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</si>
  <si>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</si>
  <si>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</si>
  <si>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</si>
  <si>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</si>
  <si>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</si>
  <si>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</si>
  <si>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</si>
  <si>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</si>
  <si>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</si>
  <si>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</si>
  <si>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</si>
  <si>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</si>
  <si>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</si>
  <si>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</si>
  <si>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</si>
  <si>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</si>
  <si>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</si>
  <si>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</si>
  <si>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</si>
  <si>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</si>
  <si>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</si>
  <si>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</si>
  <si>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</si>
  <si>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</si>
  <si>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</si>
  <si>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</si>
  <si>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</si>
  <si>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</si>
  <si>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</si>
  <si>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</si>
  <si>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</si>
  <si>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</si>
  <si>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</si>
  <si>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</si>
  <si>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</si>
  <si>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</si>
  <si>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</si>
  <si>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</si>
  <si>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</si>
  <si>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</si>
  <si>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</si>
  <si>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</si>
  <si>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</si>
  <si>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</si>
  <si>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</si>
  <si>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</si>
  <si>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</si>
  <si>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</si>
  <si>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</si>
  <si>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</si>
  <si>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</si>
  <si>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</si>
  <si>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</si>
  <si>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</si>
  <si>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</si>
  <si>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</si>
  <si>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</si>
  <si>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</si>
  <si>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</si>
  <si>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</si>
  <si>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</si>
  <si>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</si>
  <si>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</si>
  <si>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</si>
  <si>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</si>
  <si>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</si>
  <si>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</si>
  <si>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</si>
  <si>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</si>
  <si>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</si>
  <si>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</si>
  <si>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</si>
  <si>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</si>
  <si>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</si>
  <si>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</si>
  <si>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</si>
  <si>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</si>
  <si>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</si>
  <si>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</si>
  <si>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</si>
  <si>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</si>
  <si>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</si>
  <si>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</si>
  <si>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</si>
  <si>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</si>
  <si>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</si>
  <si>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</si>
  <si>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</si>
  <si>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</si>
  <si>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</si>
  <si>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</si>
  <si>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</si>
  <si>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</si>
  <si>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</si>
  <si>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</si>
  <si>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</si>
  <si>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</si>
  <si>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</si>
  <si>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</si>
  <si>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</si>
  <si>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</si>
  <si>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</si>
  <si>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</si>
  <si>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</si>
  <si>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</si>
  <si>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</si>
  <si>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</si>
  <si>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</si>
  <si>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</si>
  <si>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</si>
  <si>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</si>
  <si>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</si>
  <si>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</si>
  <si>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</si>
  <si>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</si>
  <si>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</si>
  <si>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</si>
  <si>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</si>
  <si>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</si>
  <si>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</si>
  <si>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</si>
  <si>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</si>
  <si>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</si>
  <si>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</si>
  <si>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</si>
  <si>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</si>
  <si>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</si>
  <si>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</si>
  <si>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</si>
  <si>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</si>
  <si>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</si>
  <si>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</si>
  <si>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</si>
  <si>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</si>
  <si>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</si>
  <si>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</si>
  <si>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</si>
  <si>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</si>
  <si>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</si>
  <si>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</si>
  <si>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</si>
  <si>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</si>
  <si>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</si>
  <si>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</si>
  <si>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</si>
  <si>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</si>
  <si>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</si>
  <si>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</si>
  <si>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</si>
  <si>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</si>
  <si>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</si>
  <si>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</si>
  <si>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</si>
  <si>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</si>
  <si>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</si>
  <si>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</si>
  <si>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</si>
  <si>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</si>
  <si>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</si>
  <si>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</si>
  <si>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</si>
  <si>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</si>
  <si>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</si>
  <si>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</si>
  <si>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</si>
  <si>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</si>
  <si>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</si>
  <si>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</si>
  <si>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</si>
  <si>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</si>
  <si>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</si>
  <si>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</si>
  <si>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</si>
  <si>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</si>
  <si>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</si>
  <si>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</si>
  <si>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</si>
  <si>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</si>
  <si>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</si>
  <si>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</si>
  <si>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</si>
  <si>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</si>
  <si>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</si>
  <si>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</si>
  <si>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</si>
  <si>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</si>
  <si>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</si>
  <si>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</si>
  <si>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</si>
  <si>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</si>
  <si>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</si>
  <si>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</si>
  <si>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</si>
  <si>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</si>
  <si>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</si>
  <si>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</si>
  <si>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</si>
  <si>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</si>
  <si>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</si>
  <si>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</si>
  <si>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</si>
  <si>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</si>
  <si>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</si>
  <si>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</si>
  <si>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</si>
  <si>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</si>
  <si>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</si>
  <si>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</si>
  <si>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</si>
  <si>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</si>
  <si>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</si>
  <si>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</si>
  <si>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</si>
  <si>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</si>
  <si>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</si>
  <si>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</si>
  <si>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</si>
  <si>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</si>
  <si>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</si>
  <si>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</si>
  <si>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</si>
  <si>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</si>
  <si>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</si>
  <si>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</si>
  <si>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</si>
  <si>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</si>
  <si>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</si>
  <si>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</si>
  <si>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</si>
  <si>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</si>
  <si>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</si>
  <si>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</si>
  <si>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</si>
  <si>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</si>
  <si>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</si>
  <si>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</si>
  <si>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</si>
  <si>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</si>
  <si>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</si>
  <si>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</si>
  <si>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</si>
  <si>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</si>
  <si>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</si>
  <si>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</si>
  <si>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</si>
  <si>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</si>
  <si>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</si>
  <si>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</si>
  <si>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</si>
  <si>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</si>
  <si>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</si>
  <si>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</si>
  <si>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</si>
  <si>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</si>
  <si>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</si>
  <si>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</si>
  <si>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</si>
  <si>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</si>
  <si>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</si>
  <si>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</si>
  <si>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</si>
  <si>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</si>
  <si>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</si>
  <si>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</si>
  <si>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</si>
  <si>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</si>
  <si>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</si>
  <si>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</si>
  <si>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</si>
  <si>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</si>
  <si>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</si>
  <si>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</si>
  <si>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</si>
  <si>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</si>
  <si>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</si>
  <si>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</si>
  <si>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</si>
  <si>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</si>
  <si>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</si>
  <si>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</si>
  <si>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</si>
  <si>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</si>
  <si>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</si>
  <si>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</si>
  <si>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</si>
  <si>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</si>
  <si>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</si>
  <si>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</si>
  <si>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</si>
  <si>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</si>
  <si>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</si>
  <si>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</si>
  <si>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</si>
  <si>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</si>
  <si>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</si>
  <si>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</si>
  <si>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</si>
  <si>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</si>
  <si>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</si>
  <si>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</si>
  <si>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</si>
  <si>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</si>
  <si>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</si>
  <si>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</si>
  <si>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</si>
  <si>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</si>
  <si>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</si>
  <si>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</si>
  <si>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</si>
  <si>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</si>
  <si>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</si>
  <si>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</si>
  <si>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</si>
  <si>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</si>
  <si>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</si>
  <si>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</si>
  <si>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</si>
  <si>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</si>
  <si>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</si>
  <si>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</si>
  <si>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</si>
  <si>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</si>
  <si>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</si>
  <si>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</si>
  <si>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</si>
  <si>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</si>
  <si>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</si>
  <si>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</si>
  <si>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</si>
  <si>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</si>
  <si>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</si>
  <si>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</si>
  <si>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</si>
  <si>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</si>
  <si>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</si>
  <si>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</si>
  <si>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</si>
  <si>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</si>
  <si>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</si>
  <si>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</si>
  <si>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</si>
  <si>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</si>
  <si>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</si>
  <si>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</si>
  <si>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</si>
  <si>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</si>
  <si>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</si>
  <si>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</si>
  <si>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</si>
  <si>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</si>
  <si>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</si>
  <si>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</si>
  <si>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</si>
  <si>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</si>
  <si>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</si>
  <si>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</si>
  <si>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</si>
  <si>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</si>
  <si>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</si>
  <si>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</si>
  <si>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</si>
  <si>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</si>
  <si>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</si>
  <si>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</si>
  <si>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</si>
  <si>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</si>
  <si>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</si>
  <si>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</si>
  <si>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</si>
  <si>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</si>
  <si>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</si>
  <si>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</si>
  <si>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</si>
  <si>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</si>
  <si>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</si>
  <si>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</si>
  <si>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</si>
  <si>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</si>
  <si>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</si>
  <si>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</si>
  <si>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</si>
  <si>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</si>
  <si>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</si>
  <si>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</si>
  <si>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</si>
  <si>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</si>
  <si>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</si>
  <si>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</si>
  <si>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</si>
  <si>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</si>
  <si>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</si>
  <si>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</si>
  <si>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</si>
  <si>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</si>
  <si>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</si>
  <si>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</si>
  <si>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</si>
  <si>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</si>
  <si>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</si>
  <si>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</si>
  <si>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</si>
  <si>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</si>
  <si>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</si>
  <si>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</si>
  <si>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</si>
  <si>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</si>
  <si>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</si>
  <si>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</si>
  <si>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</si>
  <si>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</si>
  <si>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</si>
  <si>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</si>
  <si>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</si>
  <si>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</si>
  <si>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</si>
  <si>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</si>
  <si>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</si>
  <si>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</si>
  <si>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</si>
  <si>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</si>
  <si>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</si>
  <si>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</si>
  <si>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</si>
  <si>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</si>
  <si>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</si>
  <si>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</si>
  <si>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</si>
  <si>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</si>
  <si>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</si>
  <si>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</si>
  <si>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</si>
  <si>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</si>
  <si>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</si>
  <si>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</si>
  <si>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</si>
  <si>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</si>
  <si>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</si>
  <si>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</si>
  <si>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</si>
  <si>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</si>
  <si>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</si>
  <si>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</si>
  <si>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</si>
  <si>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</si>
  <si>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</si>
  <si>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</si>
  <si>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</si>
  <si>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</si>
  <si>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</si>
  <si>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</si>
  <si>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</si>
  <si>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</si>
  <si>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</si>
  <si>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</si>
  <si>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</si>
  <si>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</si>
  <si>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</si>
  <si>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</si>
  <si>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</si>
  <si>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</si>
  <si>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</si>
  <si>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</si>
  <si>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</si>
  <si>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</si>
  <si>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</si>
  <si>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</si>
  <si>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</si>
  <si>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</si>
  <si>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</si>
  <si>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</si>
  <si>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</si>
  <si>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</si>
  <si>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</si>
  <si>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</si>
  <si>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</si>
  <si>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</si>
  <si>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</si>
  <si>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</si>
  <si>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</si>
  <si>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</si>
  <si>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</si>
  <si>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</si>
  <si>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</si>
  <si>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</si>
  <si>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</si>
  <si>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</si>
  <si>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</si>
  <si>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</si>
  <si>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</si>
  <si>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</si>
  <si>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</si>
  <si>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</si>
  <si>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</si>
  <si>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</si>
  <si>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</si>
  <si>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</si>
  <si>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</si>
  <si>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</si>
  <si>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</si>
  <si>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</si>
  <si>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</si>
  <si>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</si>
  <si>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</si>
  <si>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</si>
  <si>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</si>
  <si>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</si>
  <si>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</si>
  <si>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</si>
  <si>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</si>
  <si>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</si>
  <si>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</si>
  <si>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</si>
  <si>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</si>
  <si>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</si>
  <si>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</si>
  <si>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</si>
  <si>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</si>
  <si>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</si>
  <si>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</si>
  <si>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</si>
  <si>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</si>
  <si>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</si>
  <si>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</si>
  <si>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</si>
  <si>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</si>
  <si>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</si>
  <si>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</si>
  <si>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</si>
  <si>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</si>
  <si>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</si>
  <si>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</si>
  <si>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</si>
  <si>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</si>
  <si>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</si>
  <si>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</si>
  <si>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</si>
  <si>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</si>
  <si>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</si>
  <si>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</si>
  <si>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</si>
  <si>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</si>
  <si>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</si>
  <si>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</si>
  <si>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</si>
  <si>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</si>
  <si>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</si>
  <si>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</si>
  <si>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</si>
  <si>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</si>
  <si>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</si>
  <si>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</si>
  <si>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</si>
  <si>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</si>
  <si>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</si>
  <si>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</si>
  <si>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</si>
  <si>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</si>
  <si>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</si>
  <si>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</si>
  <si>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</si>
  <si>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</si>
  <si>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</si>
  <si>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</si>
  <si>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</si>
  <si>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</si>
  <si>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</si>
  <si>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</si>
  <si>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</si>
  <si>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</si>
  <si>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</si>
  <si>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</si>
  <si>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</si>
  <si>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</si>
  <si>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</si>
  <si>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</si>
  <si>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</si>
  <si>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</si>
  <si>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</si>
  <si>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</si>
  <si>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</si>
  <si>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</si>
  <si>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</si>
  <si>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</si>
  <si>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</si>
  <si>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</si>
  <si>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</si>
  <si>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</si>
  <si>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</si>
  <si>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</si>
  <si>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</si>
  <si>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</si>
  <si>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</si>
  <si>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</si>
  <si>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</si>
  <si>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</si>
  <si>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</si>
  <si>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</si>
  <si>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</si>
  <si>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</si>
  <si>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</si>
  <si>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</si>
  <si>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</si>
  <si>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</si>
  <si>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</si>
  <si>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</si>
  <si>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</si>
  <si>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</si>
  <si>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</si>
  <si>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</si>
  <si>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</si>
  <si>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</si>
  <si>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</si>
  <si>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</si>
  <si>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</si>
  <si>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</si>
  <si>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</si>
  <si>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</si>
  <si>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</si>
  <si>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</si>
  <si>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</si>
  <si>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</si>
  <si>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</si>
  <si>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</si>
  <si>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</si>
  <si>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</si>
  <si>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</si>
  <si>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</si>
  <si>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</si>
  <si>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</si>
  <si>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</si>
  <si>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</si>
  <si>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</si>
  <si>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</si>
  <si>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</si>
  <si>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</si>
  <si>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</si>
  <si>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</si>
  <si>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</si>
  <si>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</si>
  <si>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</si>
  <si>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</si>
  <si>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</si>
  <si>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</si>
  <si>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</si>
  <si>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</si>
  <si>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</si>
  <si>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</si>
  <si>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</si>
  <si>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</si>
  <si>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</si>
  <si>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</si>
  <si>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</si>
  <si>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</si>
  <si>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</si>
  <si>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</si>
  <si>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</si>
  <si>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</si>
  <si>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</si>
  <si>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</si>
  <si>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</si>
  <si>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</si>
  <si>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</si>
  <si>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</si>
  <si>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</si>
  <si>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</si>
  <si>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</si>
  <si>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</si>
  <si>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</si>
  <si>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</si>
  <si>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</si>
  <si>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</si>
  <si>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</si>
  <si>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</si>
  <si>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</si>
  <si>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</si>
  <si>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</si>
  <si>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</si>
  <si>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</si>
  <si>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</si>
  <si>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</si>
  <si>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</si>
  <si>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</si>
  <si>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</si>
  <si>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</si>
  <si>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</si>
  <si>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</si>
  <si>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</si>
  <si>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</si>
  <si>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</si>
  <si>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</si>
  <si>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</si>
  <si>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</si>
  <si>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</si>
  <si>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</si>
  <si>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</si>
  <si>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</si>
  <si>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</si>
  <si>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</si>
  <si>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</si>
  <si>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</si>
  <si>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</si>
  <si>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</si>
  <si>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</si>
  <si>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</si>
  <si>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</si>
  <si>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</si>
  <si>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</si>
  <si>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</si>
  <si>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</si>
  <si>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</si>
  <si>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</si>
  <si>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</si>
  <si>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</si>
  <si>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</si>
  <si>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</si>
  <si>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</si>
  <si>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</si>
  <si>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</si>
  <si>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</si>
  <si>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</si>
  <si>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</si>
  <si>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</si>
  <si>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</si>
  <si>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</si>
  <si>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</si>
  <si>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</si>
  <si>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</si>
  <si>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</si>
  <si>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</si>
  <si>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</si>
  <si>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</si>
  <si>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</si>
  <si>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</si>
  <si>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</si>
  <si>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</si>
  <si>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</si>
  <si>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</si>
  <si>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</si>
  <si>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</si>
  <si>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</si>
  <si>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</si>
  <si>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</si>
  <si>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</si>
  <si>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</si>
  <si>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</si>
  <si>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</si>
  <si>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</si>
  <si>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</si>
  <si>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</si>
  <si>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</si>
  <si>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</si>
  <si>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</si>
  <si>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</si>
  <si>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</si>
  <si>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</si>
  <si>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</si>
  <si>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</si>
  <si>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</si>
  <si>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</si>
  <si>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</si>
  <si>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</si>
  <si>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</si>
  <si>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</si>
  <si>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</si>
  <si>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</si>
  <si>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</si>
  <si>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</si>
  <si>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</si>
  <si>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</si>
  <si>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</si>
  <si>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</si>
  <si>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</si>
  <si>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</si>
  <si>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</si>
  <si>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</si>
  <si>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</si>
  <si>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</si>
  <si>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</si>
  <si>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</si>
  <si>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</si>
  <si>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</si>
  <si>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</si>
  <si>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</si>
  <si>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</si>
  <si>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</si>
  <si>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</si>
  <si>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</si>
  <si>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</si>
  <si>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</si>
  <si>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</si>
  <si>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</si>
  <si>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</si>
  <si>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</si>
  <si>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</si>
  <si>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</si>
  <si>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</si>
  <si>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</si>
  <si>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</si>
  <si>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</si>
  <si>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</si>
  <si>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</si>
  <si>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</si>
  <si>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</si>
  <si>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</si>
  <si>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</si>
  <si>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</si>
  <si>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</si>
  <si>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</si>
  <si>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</si>
  <si>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</si>
  <si>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</si>
  <si>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</si>
  <si>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</si>
  <si>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</si>
  <si>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</si>
  <si>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</si>
  <si>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</si>
  <si>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</si>
  <si>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</si>
  <si>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</si>
  <si>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</si>
  <si>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</si>
  <si>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</si>
  <si>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</si>
  <si>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</si>
  <si>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</si>
  <si>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</si>
  <si>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</si>
  <si>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</si>
  <si>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</si>
  <si>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</si>
  <si>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</si>
  <si>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</si>
  <si>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</si>
  <si>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</si>
  <si>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</si>
  <si>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</si>
  <si>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</si>
  <si>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</si>
  <si>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</si>
  <si>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</si>
  <si>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</si>
  <si>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</si>
  <si>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</si>
  <si>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</si>
  <si>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</si>
  <si>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</si>
  <si>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</si>
  <si>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</si>
  <si>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</si>
  <si>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</si>
  <si>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</si>
  <si>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</si>
  <si>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</si>
  <si>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</si>
  <si>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</si>
  <si>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</si>
  <si>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</si>
  <si>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</si>
  <si>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</si>
  <si>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</si>
  <si>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</si>
  <si>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</si>
  <si>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</si>
  <si>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</si>
  <si>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</si>
  <si>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</si>
  <si>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</si>
  <si>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</si>
  <si>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</si>
  <si>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</si>
  <si>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</si>
  <si>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</si>
  <si>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</si>
  <si>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</si>
  <si>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</si>
  <si>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</si>
  <si>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</si>
  <si>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</si>
  <si>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</si>
  <si>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</si>
  <si>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</si>
  <si>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</si>
  <si>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</si>
  <si>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</si>
  <si>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</si>
  <si>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</si>
  <si>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</si>
  <si>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</si>
  <si>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</si>
  <si>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</si>
  <si>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</si>
  <si>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</si>
  <si>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</si>
  <si>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</si>
  <si>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</si>
  <si>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</si>
  <si>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</si>
  <si>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</si>
  <si>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</si>
  <si>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</si>
  <si>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</si>
  <si>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</si>
  <si>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</si>
  <si>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</si>
  <si>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</si>
  <si>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</si>
  <si>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</si>
  <si>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</si>
  <si>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</si>
  <si>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</si>
  <si>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</si>
  <si>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</si>
  <si>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</si>
  <si>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</si>
  <si>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</si>
  <si>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</si>
  <si>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</si>
  <si>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</si>
  <si>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</si>
  <si>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</si>
  <si>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</si>
  <si>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</si>
  <si>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</si>
  <si>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</si>
  <si>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</si>
  <si>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</si>
  <si>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</si>
  <si>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</si>
  <si>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</si>
  <si>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</si>
  <si>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</si>
  <si>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</si>
  <si>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</si>
  <si>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</si>
  <si>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</si>
  <si>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</si>
  <si>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</si>
  <si>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</si>
  <si>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</si>
  <si>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</si>
  <si>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</si>
  <si>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</si>
  <si>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</si>
  <si>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</si>
  <si>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</si>
  <si>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</si>
  <si>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</si>
  <si>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</si>
  <si>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</si>
  <si>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</si>
  <si>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</si>
  <si>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</si>
  <si>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</si>
  <si>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</si>
  <si>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</si>
  <si>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</si>
  <si>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</si>
  <si>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</si>
  <si>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</si>
  <si>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</si>
  <si>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</si>
  <si>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</si>
  <si>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</si>
  <si>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</si>
  <si>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</si>
  <si>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</si>
  <si>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</si>
  <si>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</si>
  <si>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</si>
  <si>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</si>
  <si>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</si>
  <si>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</si>
  <si>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</si>
  <si>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</si>
  <si>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</si>
  <si>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</si>
  <si>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</si>
  <si>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</si>
  <si>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</si>
  <si>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</si>
  <si>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</si>
  <si>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</si>
  <si>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</si>
  <si>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</si>
  <si>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</si>
  <si>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</si>
  <si>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</si>
  <si>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</si>
  <si>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</si>
  <si>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</si>
  <si>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</si>
  <si>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</si>
  <si>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</si>
  <si>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</si>
  <si>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</si>
  <si>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</si>
  <si>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</si>
  <si>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</si>
  <si>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</si>
  <si>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</si>
  <si>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</si>
  <si>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</si>
  <si>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</si>
  <si>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</si>
  <si>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</si>
  <si>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</si>
  <si>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</si>
  <si>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</si>
  <si>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</si>
  <si>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</si>
  <si>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</si>
  <si>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</si>
  <si>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</si>
  <si>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</si>
  <si>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</si>
  <si>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</si>
  <si>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</si>
  <si>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</si>
  <si>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</si>
  <si>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</si>
  <si>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</si>
  <si>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</si>
  <si>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</si>
  <si>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</si>
  <si>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</si>
  <si>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</si>
  <si>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</si>
  <si>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</si>
  <si>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</si>
  <si>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</si>
  <si>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</si>
  <si>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</si>
  <si>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</si>
  <si>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</si>
  <si>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</si>
  <si>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</si>
  <si>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</si>
  <si>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</si>
  <si>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</si>
  <si>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</si>
  <si>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</si>
  <si>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</si>
  <si>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</si>
  <si>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</si>
  <si>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</si>
  <si>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</si>
  <si>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</si>
  <si>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</si>
  <si>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</si>
  <si>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</si>
  <si>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</si>
  <si>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</si>
  <si>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</si>
  <si>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</si>
  <si>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</si>
  <si>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</si>
  <si>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</si>
  <si>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</si>
  <si>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</si>
  <si>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</si>
  <si>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</si>
  <si>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</si>
  <si>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</si>
  <si>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</si>
  <si>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</si>
  <si>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</si>
  <si>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</si>
  <si>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</si>
  <si>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</si>
  <si>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</si>
  <si>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</si>
  <si>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</si>
  <si>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</si>
  <si>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</si>
  <si>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</si>
  <si>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</si>
  <si>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</si>
  <si>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</si>
  <si>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</si>
  <si>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</si>
  <si>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</si>
  <si>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</si>
  <si>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</si>
  <si>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</si>
  <si>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</si>
  <si>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</si>
  <si>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</si>
  <si>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</si>
  <si>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</si>
  <si>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</si>
  <si>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</si>
  <si>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</si>
  <si>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</si>
  <si>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</si>
  <si>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</si>
  <si>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</si>
  <si>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</si>
  <si>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</si>
  <si>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</si>
  <si>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</si>
  <si>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</si>
  <si>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</si>
  <si>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</si>
  <si>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</si>
  <si>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</si>
  <si>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</si>
  <si>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</si>
  <si>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</si>
  <si>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</si>
  <si>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</si>
  <si>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</si>
  <si>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</si>
  <si>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</si>
  <si>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</si>
  <si>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</si>
  <si>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</si>
  <si>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</si>
  <si>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</si>
  <si>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</si>
  <si>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</si>
  <si>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</si>
  <si>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</si>
  <si>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</si>
  <si>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</si>
  <si>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</si>
  <si>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</si>
  <si>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</si>
  <si>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</si>
  <si>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</si>
  <si>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</si>
  <si>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</si>
  <si>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</si>
  <si>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</si>
  <si>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</si>
  <si>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</si>
  <si>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</si>
  <si>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</si>
  <si>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</si>
  <si>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</si>
  <si>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</si>
  <si>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</si>
  <si>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</si>
  <si>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</si>
  <si>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</si>
  <si>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</si>
  <si>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</si>
  <si>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</si>
  <si>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</si>
  <si>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</si>
  <si>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</si>
  <si>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</si>
  <si>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</si>
  <si>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</si>
  <si>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</si>
  <si>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</si>
  <si>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</si>
  <si>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</si>
  <si>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</si>
  <si>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</si>
  <si>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</si>
  <si>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</si>
  <si>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</si>
  <si>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</si>
  <si>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</si>
  <si>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</si>
  <si>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</si>
  <si>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</si>
  <si>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</si>
  <si>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</si>
  <si>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</si>
  <si>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</si>
  <si>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</si>
  <si>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</si>
  <si>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</si>
  <si>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</si>
  <si>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</si>
  <si>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</si>
  <si>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</si>
  <si>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</si>
  <si>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</si>
  <si>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</si>
  <si>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</si>
  <si>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</si>
  <si>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</si>
  <si>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</si>
  <si>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</si>
  <si>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</si>
  <si>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</si>
  <si>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</si>
  <si>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</si>
  <si>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</si>
  <si>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</si>
  <si>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</si>
  <si>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</si>
  <si>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</si>
  <si>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</si>
  <si>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</si>
  <si>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</si>
  <si>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</si>
  <si>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</si>
  <si>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</si>
  <si>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</si>
  <si>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</si>
  <si>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</si>
  <si>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</si>
  <si>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</si>
  <si>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</si>
  <si>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</si>
  <si>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</si>
  <si>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</si>
  <si>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</si>
  <si>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</si>
  <si>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</si>
  <si>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</si>
  <si>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</si>
  <si>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</si>
  <si>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</si>
  <si>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</si>
  <si>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</si>
  <si>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</si>
  <si>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</si>
  <si>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</si>
  <si>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</si>
  <si>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</si>
  <si>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</si>
  <si>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</si>
  <si>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</si>
  <si>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</si>
  <si>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</si>
  <si>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</si>
  <si>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</si>
  <si>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</si>
  <si>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</si>
  <si>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</si>
  <si>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</si>
  <si>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</si>
  <si>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</si>
  <si>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</si>
  <si>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</si>
  <si>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</si>
  <si>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</si>
  <si>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</si>
  <si>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</si>
  <si>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</si>
  <si>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</si>
  <si>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</si>
  <si>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</si>
  <si>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</si>
  <si>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</si>
  <si>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</si>
  <si>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</si>
  <si>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</si>
  <si>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</si>
  <si>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</si>
  <si>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</si>
  <si>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</si>
  <si>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</si>
  <si>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</si>
  <si>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</si>
  <si>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</si>
  <si>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</si>
  <si>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</si>
  <si>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</si>
  <si>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</si>
  <si>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</si>
  <si>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</si>
  <si>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</si>
  <si>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</si>
  <si>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</si>
  <si>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</si>
  <si>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</si>
  <si>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</si>
  <si>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</si>
  <si>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</si>
  <si>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</si>
  <si>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</si>
  <si>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</si>
  <si>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</si>
  <si>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</si>
  <si>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</si>
  <si>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</si>
  <si>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</si>
  <si>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</si>
  <si>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</si>
  <si>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</si>
  <si>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</si>
  <si>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</si>
  <si>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</si>
  <si>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</si>
  <si>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</si>
  <si>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</si>
  <si>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</si>
  <si>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</si>
  <si>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</si>
  <si>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</si>
  <si>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</si>
  <si>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</si>
  <si>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</si>
  <si>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</si>
  <si>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</si>
  <si>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</si>
  <si>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</si>
  <si>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</si>
  <si>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</si>
  <si>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</si>
  <si>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</si>
  <si>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</si>
  <si>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</si>
  <si>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</si>
  <si>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</si>
  <si>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</si>
  <si>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</si>
  <si>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</si>
  <si>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</si>
  <si>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</si>
  <si>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</si>
  <si>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</si>
  <si>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</si>
  <si>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</si>
  <si>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</si>
  <si>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</si>
  <si>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</si>
  <si>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</si>
  <si>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</si>
  <si>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</si>
  <si>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</si>
  <si>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</si>
  <si>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</si>
  <si>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</si>
  <si>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</si>
  <si>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</si>
  <si>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</si>
  <si>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</si>
  <si>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</si>
  <si>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</si>
  <si>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</si>
  <si>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</si>
  <si>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</si>
  <si>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</si>
  <si>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</si>
  <si>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</si>
  <si>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</si>
  <si>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</si>
  <si>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</si>
  <si>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</si>
  <si>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</si>
  <si>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</si>
  <si>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</si>
  <si>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</si>
  <si>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</si>
  <si>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</si>
  <si>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</si>
  <si>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</si>
  <si>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</si>
  <si>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</si>
  <si>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</si>
  <si>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</si>
  <si>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</si>
  <si>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</si>
  <si>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</si>
  <si>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</si>
  <si>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</si>
  <si>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</si>
  <si>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</si>
  <si>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</si>
  <si>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</si>
  <si>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</si>
  <si>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</si>
  <si>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</si>
  <si>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</si>
  <si>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</si>
  <si>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</si>
  <si>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</si>
  <si>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</si>
  <si>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</si>
  <si>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</si>
  <si>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</si>
  <si>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</si>
  <si>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</si>
  <si>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</si>
  <si>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</si>
  <si>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</si>
  <si>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</si>
  <si>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</si>
  <si>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</si>
  <si>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</si>
  <si>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</si>
  <si>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</si>
  <si>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</si>
  <si>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</si>
  <si>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</si>
  <si>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</si>
  <si>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</si>
  <si>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</si>
  <si>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</si>
  <si>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</si>
  <si>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</si>
  <si>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</si>
  <si>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</si>
  <si>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</si>
  <si>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</si>
  <si>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</si>
  <si>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</si>
  <si>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</si>
  <si>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</si>
  <si>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</si>
  <si>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</si>
  <si>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</si>
  <si>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</si>
  <si>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</si>
  <si>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</si>
  <si>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</si>
  <si>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</si>
  <si>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</si>
  <si>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</si>
  <si>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</si>
  <si>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</si>
  <si>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</si>
  <si>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</si>
  <si>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</si>
  <si>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</si>
  <si>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</si>
  <si>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</si>
  <si>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</si>
  <si>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</si>
  <si>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</si>
  <si>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</si>
  <si>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</si>
  <si>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</si>
  <si>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</si>
  <si>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</si>
  <si>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</si>
  <si>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</si>
  <si>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</si>
  <si>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</si>
  <si>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</si>
  <si>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</si>
  <si>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</si>
  <si>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</si>
  <si>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</si>
  <si>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</si>
  <si>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</si>
  <si>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</si>
  <si>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</si>
  <si>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</si>
  <si>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</si>
  <si>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</si>
  <si>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</si>
  <si>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</si>
  <si>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</si>
  <si>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</si>
  <si>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</si>
  <si>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</si>
  <si>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</si>
  <si>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</si>
  <si>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</si>
  <si>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</si>
  <si>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</si>
  <si>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</si>
  <si>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</si>
  <si>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</si>
  <si>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</si>
  <si>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</si>
  <si>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</si>
  <si>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</si>
  <si>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</si>
  <si>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</si>
  <si>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</si>
  <si>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</si>
  <si>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</si>
  <si>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</si>
  <si>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</si>
  <si>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</si>
  <si>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</si>
  <si>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</si>
  <si>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</si>
  <si>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</si>
  <si>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</si>
  <si>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</si>
  <si>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</si>
  <si>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</si>
  <si>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</si>
  <si>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</si>
  <si>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</si>
  <si>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</si>
  <si>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</si>
  <si>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</si>
  <si>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</si>
  <si>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</si>
  <si>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</si>
  <si>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</si>
  <si>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</si>
  <si>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</si>
  <si>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</si>
  <si>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</si>
  <si>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</si>
  <si>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</si>
  <si>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</si>
  <si>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</si>
  <si>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</si>
  <si>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</si>
  <si>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</si>
  <si>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</si>
  <si>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</si>
  <si>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</si>
  <si>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</si>
  <si>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</si>
  <si>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</si>
  <si>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</si>
  <si>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</si>
  <si>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</si>
  <si>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</si>
  <si>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</si>
  <si>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</si>
  <si>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</si>
  <si>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</si>
  <si>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</si>
  <si>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</si>
  <si>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</si>
  <si>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</si>
  <si>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</si>
  <si>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</si>
  <si>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</si>
  <si>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</si>
  <si>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</si>
  <si>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</si>
  <si>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</si>
  <si>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</si>
  <si>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</si>
  <si>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</si>
  <si>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</si>
  <si>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</si>
  <si>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</si>
  <si>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</si>
  <si>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</si>
  <si>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</si>
  <si>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</si>
  <si>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</si>
  <si>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</si>
  <si>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</si>
  <si>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</si>
  <si>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</si>
  <si>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</si>
  <si>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</si>
  <si>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</si>
  <si>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</si>
  <si>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</si>
  <si>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</si>
  <si>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</si>
  <si>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</si>
  <si>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</si>
  <si>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</si>
  <si>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</si>
  <si>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</si>
  <si>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</si>
  <si>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</si>
  <si>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</si>
  <si>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</si>
  <si>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</si>
  <si>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</si>
  <si>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</si>
  <si>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</si>
  <si>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</si>
  <si>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</si>
  <si>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</si>
  <si>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</si>
  <si>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</si>
  <si>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</si>
  <si>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</si>
  <si>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</si>
  <si>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</si>
  <si>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</si>
  <si>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</si>
  <si>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</si>
  <si>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</si>
  <si>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</si>
  <si>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</si>
  <si>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</si>
  <si>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</si>
  <si>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</si>
  <si>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</si>
  <si>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</si>
  <si>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</si>
  <si>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</si>
  <si>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</si>
  <si>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</si>
  <si>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</si>
  <si>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</si>
  <si>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</si>
  <si>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</si>
  <si>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</si>
  <si>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</si>
  <si>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</si>
  <si>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</si>
  <si>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</si>
  <si>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</si>
  <si>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</si>
  <si>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</si>
  <si>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</si>
  <si>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</si>
  <si>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</si>
  <si>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</si>
  <si>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</si>
  <si>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</si>
  <si>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</si>
  <si>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</si>
  <si>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</si>
  <si>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</si>
  <si>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</si>
  <si>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</si>
  <si>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</si>
  <si>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</si>
  <si>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</si>
  <si>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</si>
  <si>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</si>
  <si>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</si>
  <si>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</si>
  <si>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</si>
  <si>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</si>
  <si>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</si>
  <si>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</si>
  <si>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</si>
  <si>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</si>
  <si>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</si>
  <si>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</si>
  <si>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</si>
  <si>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</si>
  <si>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</si>
  <si>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</si>
  <si>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</si>
  <si>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</si>
  <si>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</si>
  <si>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</si>
  <si>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</si>
  <si>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</si>
  <si>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</si>
  <si>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</si>
  <si>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</si>
  <si>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</si>
  <si>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</si>
  <si>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</si>
  <si>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</si>
  <si>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</si>
  <si>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</si>
  <si>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</si>
  <si>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</si>
  <si>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</si>
  <si>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</si>
  <si>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</si>
  <si>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</si>
  <si>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</si>
  <si>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</si>
  <si>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</si>
  <si>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</si>
  <si>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</si>
  <si>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</si>
  <si>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</si>
  <si>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</si>
  <si>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</si>
  <si>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</si>
  <si>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</si>
  <si>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</si>
  <si>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</si>
  <si>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</si>
  <si>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</si>
  <si>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</si>
  <si>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</si>
  <si>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</si>
  <si>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</si>
  <si>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</si>
  <si>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</si>
  <si>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</si>
  <si>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</si>
  <si>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</si>
  <si>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</si>
  <si>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</si>
  <si>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</si>
  <si>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</si>
  <si>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</si>
  <si>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</si>
  <si>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</si>
  <si>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</si>
  <si>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</si>
  <si>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</si>
  <si>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</si>
  <si>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</si>
  <si>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</si>
  <si>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</si>
  <si>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</si>
  <si>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</si>
  <si>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</si>
  <si>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</si>
  <si>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</si>
  <si>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</si>
  <si>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</si>
  <si>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</si>
  <si>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</si>
  <si>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</si>
  <si>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</si>
  <si>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</si>
  <si>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</si>
  <si>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</si>
  <si>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</si>
  <si>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</si>
  <si>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</si>
  <si>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</si>
  <si>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</si>
  <si>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</si>
  <si>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</si>
  <si>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</si>
  <si>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</si>
  <si>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</si>
  <si>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</si>
  <si>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</si>
  <si>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</si>
  <si>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</si>
  <si>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</si>
  <si>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</si>
  <si>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</si>
  <si>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</si>
  <si>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</si>
  <si>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</si>
  <si>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</si>
  <si>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</si>
  <si>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</si>
  <si>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</si>
  <si>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</si>
  <si>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</si>
  <si>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</si>
  <si>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</si>
  <si>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</si>
  <si>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</si>
  <si>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</si>
  <si>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</si>
  <si>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</si>
  <si>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</si>
  <si>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</si>
  <si>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</si>
  <si>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</si>
  <si>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</si>
  <si>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</si>
  <si>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</si>
  <si>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</si>
  <si>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</si>
  <si>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</si>
  <si>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</si>
  <si>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</si>
  <si>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</si>
  <si>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</si>
  <si>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</si>
  <si>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</si>
  <si>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</si>
  <si>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</si>
  <si>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</si>
  <si>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</si>
  <si>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</si>
  <si>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</si>
  <si>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</si>
  <si>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</si>
  <si>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</si>
  <si>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</si>
  <si>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</si>
  <si>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</si>
  <si>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</si>
  <si>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</si>
  <si>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</si>
  <si>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</si>
  <si>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</si>
  <si>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</si>
  <si>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</si>
  <si>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</si>
  <si>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</si>
  <si>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</si>
  <si>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</si>
  <si>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</si>
  <si>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</si>
  <si>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</si>
  <si>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</si>
  <si>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</si>
  <si>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</si>
  <si>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</si>
  <si>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</si>
  <si>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</si>
  <si>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</si>
  <si>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</si>
  <si>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</si>
  <si>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</si>
  <si>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</si>
  <si>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</si>
  <si>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</si>
  <si>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</si>
  <si>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</si>
  <si>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</si>
  <si>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</si>
  <si>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</si>
  <si>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</si>
  <si>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</si>
  <si>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</si>
  <si>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</si>
  <si>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</si>
  <si>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</si>
  <si>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</si>
  <si>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</si>
  <si>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</si>
  <si>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</si>
  <si>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</si>
  <si>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</si>
  <si>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</si>
  <si>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</si>
  <si>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</si>
  <si>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</si>
  <si>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</si>
  <si>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</si>
  <si>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</si>
  <si>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</si>
  <si>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</si>
  <si>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</si>
  <si>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</si>
  <si>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</si>
  <si>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</si>
  <si>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</si>
  <si>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</si>
  <si>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</si>
  <si>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</si>
  <si>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</si>
  <si>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</si>
  <si>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</si>
  <si>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</si>
  <si>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</si>
  <si>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</si>
  <si>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</si>
  <si>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</si>
  <si>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</si>
  <si>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</si>
  <si>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</si>
  <si>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</si>
  <si>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</si>
  <si>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</si>
  <si>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</si>
  <si>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</si>
  <si>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</si>
  <si>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</si>
  <si>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</si>
  <si>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</si>
  <si>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</si>
  <si>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</si>
  <si>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</si>
  <si>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</si>
  <si>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</si>
  <si>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</si>
  <si>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</si>
  <si>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</si>
  <si>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</si>
  <si>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</si>
  <si>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</si>
  <si>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</si>
  <si>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</si>
  <si>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</si>
  <si>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</si>
  <si>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</si>
  <si>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</si>
  <si>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</si>
  <si>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</si>
  <si>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</si>
  <si>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</si>
  <si>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</si>
  <si>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</si>
  <si>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</si>
  <si>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</si>
  <si>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</si>
  <si>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</si>
  <si>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</si>
  <si>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</si>
  <si>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</si>
  <si>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</si>
  <si>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</si>
  <si>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</si>
  <si>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</si>
  <si>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</si>
  <si>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</si>
  <si>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</si>
  <si>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</si>
  <si>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</si>
  <si>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</si>
  <si>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</si>
  <si>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</si>
  <si>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</si>
  <si>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</si>
  <si>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</si>
  <si>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</si>
  <si>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</si>
  <si>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</si>
  <si>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</si>
  <si>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</si>
  <si>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</si>
  <si>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</si>
  <si>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</si>
  <si>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</si>
  <si>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</si>
  <si>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</si>
  <si>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</si>
  <si>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</si>
  <si>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</si>
  <si>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</si>
  <si>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</si>
  <si>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</si>
  <si>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</si>
  <si>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</si>
  <si>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</si>
  <si>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</si>
  <si>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</si>
  <si>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</si>
  <si>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</si>
  <si>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</si>
  <si>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</si>
  <si>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</si>
  <si>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</si>
  <si>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</si>
  <si>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</si>
  <si>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</si>
  <si>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</si>
  <si>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</si>
  <si>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</si>
  <si>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</si>
  <si>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</si>
  <si>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</si>
  <si>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</si>
  <si>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</si>
  <si>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</si>
  <si>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</si>
  <si>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</si>
  <si>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</si>
  <si>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</si>
  <si>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</si>
  <si>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</si>
  <si>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</si>
  <si>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</si>
  <si>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</si>
  <si>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</si>
  <si>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</si>
  <si>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</si>
  <si>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</si>
  <si>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</si>
  <si>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</si>
  <si>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</si>
  <si>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</si>
  <si>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</si>
  <si>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</si>
  <si>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</si>
  <si>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</si>
  <si>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</si>
  <si>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</si>
  <si>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</si>
  <si>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</si>
  <si>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</si>
  <si>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</si>
  <si>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</si>
  <si>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</si>
  <si>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</si>
  <si>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</si>
  <si>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</si>
  <si>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</si>
  <si>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</si>
  <si>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</si>
  <si>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</si>
  <si>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</si>
  <si>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</si>
  <si>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</si>
  <si>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</si>
  <si>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</si>
  <si>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</si>
  <si>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</si>
  <si>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</si>
  <si>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</si>
  <si>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</si>
  <si>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</si>
  <si>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</si>
  <si>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</si>
  <si>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</si>
  <si>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</si>
  <si>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</si>
  <si>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</si>
  <si>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</si>
  <si>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</si>
  <si>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</si>
  <si>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</si>
  <si>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</si>
  <si>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</si>
  <si>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</si>
  <si>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</si>
  <si>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</si>
  <si>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</si>
  <si>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</si>
  <si>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</si>
  <si>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</si>
  <si>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</si>
  <si>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</si>
  <si>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</si>
  <si>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</si>
  <si>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</si>
  <si>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</si>
  <si>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</si>
  <si>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</si>
  <si>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</si>
  <si>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</si>
  <si>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</si>
  <si>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</si>
  <si>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</si>
  <si>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</si>
  <si>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</si>
  <si>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</si>
  <si>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</si>
  <si>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</si>
  <si>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</si>
  <si>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</si>
  <si>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</si>
  <si>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</si>
  <si>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</si>
  <si>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</si>
  <si>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</si>
  <si>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</si>
  <si>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</si>
  <si>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</si>
  <si>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</si>
  <si>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</si>
  <si>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</si>
  <si>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</si>
  <si>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</si>
  <si>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</si>
  <si>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</si>
  <si>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</si>
  <si>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</si>
  <si>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</si>
  <si>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</si>
  <si>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</si>
  <si>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</si>
  <si>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</si>
  <si>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</si>
  <si>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</si>
  <si>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</si>
  <si>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</si>
  <si>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</si>
  <si>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</si>
  <si>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</si>
  <si>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</si>
  <si>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</si>
  <si>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</si>
  <si>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</si>
  <si>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</si>
  <si>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</si>
  <si>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</si>
  <si>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</si>
  <si>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</si>
  <si>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</si>
  <si>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</si>
  <si>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</si>
  <si>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</si>
  <si>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</si>
  <si>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</si>
  <si>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</si>
  <si>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</si>
  <si>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</si>
  <si>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</si>
  <si>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</si>
  <si>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</si>
  <si>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</si>
  <si>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</si>
  <si>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</si>
  <si>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</si>
  <si>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</si>
  <si>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</si>
  <si>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</si>
  <si>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</si>
  <si>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</si>
  <si>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</si>
  <si>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</si>
  <si>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</si>
  <si>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</si>
  <si>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</si>
  <si>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</si>
  <si>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</si>
  <si>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</si>
  <si>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</si>
  <si>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</si>
  <si>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</si>
  <si>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</si>
  <si>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</si>
  <si>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</si>
  <si>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</si>
  <si>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</si>
  <si>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</si>
  <si>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</si>
  <si>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</si>
  <si>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</si>
  <si>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</si>
  <si>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</si>
  <si>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</si>
  <si>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</si>
  <si>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</si>
  <si>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</si>
  <si>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</si>
  <si>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</si>
  <si>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</si>
  <si>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</si>
  <si>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</si>
  <si>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</si>
  <si>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</si>
  <si>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</si>
  <si>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</si>
  <si>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</si>
  <si>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</si>
  <si>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</si>
  <si>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</si>
  <si>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</si>
  <si>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</si>
  <si>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</si>
  <si>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</si>
  <si>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</si>
  <si>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</si>
  <si>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</si>
  <si>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</si>
  <si>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</si>
  <si>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</si>
  <si>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</si>
  <si>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</si>
  <si>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</si>
  <si>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</si>
  <si>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</si>
  <si>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</si>
  <si>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</si>
  <si>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</si>
  <si>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</si>
  <si>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</si>
  <si>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</si>
  <si>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</si>
  <si>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</si>
  <si>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</si>
  <si>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</si>
  <si>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</si>
  <si>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</si>
  <si>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</si>
  <si>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</si>
  <si>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</si>
  <si>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</si>
  <si>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</si>
  <si>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</si>
  <si>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</si>
  <si>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</si>
  <si>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</si>
  <si>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</si>
  <si>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</si>
  <si>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</si>
  <si>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</si>
  <si>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</si>
  <si>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</si>
  <si>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</si>
  <si>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</si>
  <si>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</si>
  <si>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</si>
  <si>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</si>
  <si>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</si>
  <si>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</si>
  <si>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</si>
  <si>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</si>
  <si>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</si>
  <si>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</si>
  <si>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</si>
  <si>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</si>
  <si>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</si>
  <si>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</si>
  <si>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</si>
  <si>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</si>
  <si>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</si>
  <si>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</si>
  <si>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</si>
  <si>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</si>
  <si>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</si>
  <si>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</si>
  <si>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</si>
  <si>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</si>
  <si>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</si>
  <si>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</si>
  <si>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</si>
  <si>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</si>
  <si>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</si>
  <si>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</si>
  <si>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</si>
  <si>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</si>
  <si>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</si>
  <si>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</si>
  <si>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</si>
  <si>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</si>
  <si>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</si>
  <si>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</si>
  <si>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</si>
  <si>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</si>
  <si>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</si>
  <si>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</si>
  <si>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</si>
  <si>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</si>
  <si>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</si>
  <si>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</si>
  <si>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</si>
  <si>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</si>
  <si>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</si>
  <si>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</si>
  <si>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</si>
  <si>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</si>
  <si>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</si>
  <si>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</si>
  <si>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</si>
  <si>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</si>
  <si>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</si>
  <si>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</si>
  <si>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</si>
  <si>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</si>
  <si>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</si>
  <si>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</si>
  <si>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</si>
  <si>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</si>
  <si>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</si>
  <si>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</si>
  <si>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</si>
  <si>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</si>
  <si>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</si>
  <si>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</si>
  <si>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</si>
  <si>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</si>
  <si>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</si>
  <si>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</si>
  <si>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</si>
  <si>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</si>
  <si>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</si>
  <si>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</si>
  <si>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</si>
  <si>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</si>
  <si>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</si>
  <si>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</si>
  <si>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</si>
  <si>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</si>
  <si>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</si>
  <si>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</si>
  <si>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</si>
  <si>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</si>
  <si>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</si>
  <si>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</si>
  <si>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</si>
  <si>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</si>
  <si>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</si>
  <si>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</si>
  <si>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</si>
  <si>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</si>
  <si>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</si>
  <si>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</si>
  <si>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</si>
  <si>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</si>
  <si>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</si>
  <si>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</si>
  <si>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</si>
  <si>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</si>
  <si>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</si>
  <si>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</si>
  <si>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</si>
  <si>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</si>
  <si>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</si>
  <si>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</si>
  <si>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</si>
  <si>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</si>
  <si>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</si>
  <si>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</si>
  <si>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</si>
  <si>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</si>
  <si>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</si>
  <si>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</si>
  <si>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</si>
  <si>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</si>
  <si>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</si>
  <si>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</si>
  <si>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</si>
  <si>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</si>
  <si>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</si>
  <si>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</si>
  <si>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</si>
  <si>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</si>
  <si>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</si>
  <si>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</si>
  <si>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</si>
  <si>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</si>
  <si>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</si>
  <si>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</si>
  <si>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</si>
  <si>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</si>
  <si>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</si>
  <si>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</si>
  <si>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</si>
  <si>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</si>
  <si>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</si>
  <si>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</si>
  <si>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</si>
  <si>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</si>
  <si>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</si>
  <si>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</si>
  <si>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</si>
  <si>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</si>
  <si>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</si>
  <si>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</si>
  <si>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</si>
  <si>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</si>
  <si>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</si>
  <si>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</si>
  <si>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</si>
  <si>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</si>
  <si>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</si>
  <si>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</si>
  <si>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</si>
  <si>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</si>
  <si>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</si>
  <si>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</si>
  <si>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</si>
  <si>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</si>
  <si>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</si>
  <si>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</si>
  <si>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</si>
  <si>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</si>
  <si>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</si>
  <si>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</si>
  <si>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</si>
  <si>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</si>
  <si>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</si>
  <si>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</si>
  <si>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</si>
  <si>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</si>
  <si>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</si>
  <si>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</si>
  <si>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</si>
  <si>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</si>
  <si>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</si>
  <si>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</si>
  <si>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</si>
  <si>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</si>
  <si>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</si>
  <si>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</si>
  <si>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</si>
  <si>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</si>
  <si>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</si>
  <si>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</si>
  <si>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</si>
  <si>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</si>
  <si>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</si>
  <si>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</si>
  <si>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</si>
  <si>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</si>
  <si>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</si>
  <si>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</si>
  <si>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</si>
  <si>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</si>
  <si>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</si>
  <si>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</si>
  <si>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</si>
  <si>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</si>
  <si>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</si>
  <si>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</si>
  <si>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</si>
  <si>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</si>
  <si>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</si>
  <si>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</si>
  <si>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</si>
  <si>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</si>
  <si>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</si>
  <si>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</si>
  <si>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</si>
  <si>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</si>
  <si>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</si>
  <si>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</si>
  <si>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</si>
  <si>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</si>
  <si>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</si>
  <si>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</si>
  <si>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</si>
  <si>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</si>
  <si>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</si>
  <si>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</si>
  <si>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</si>
  <si>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</si>
  <si>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</si>
  <si>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</si>
  <si>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</si>
  <si>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</si>
  <si>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</si>
  <si>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</si>
  <si>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</si>
  <si>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</si>
  <si>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</si>
  <si>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</si>
  <si>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</si>
  <si>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</si>
  <si>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</si>
  <si>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</si>
  <si>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</si>
  <si>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</si>
  <si>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</si>
  <si>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</si>
  <si>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</si>
  <si>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</si>
  <si>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</si>
  <si>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</si>
  <si>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</si>
  <si>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</si>
  <si>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</si>
  <si>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</si>
  <si>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</si>
  <si>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</si>
  <si>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</si>
  <si>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</si>
  <si>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</si>
  <si>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</si>
  <si>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</si>
  <si>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</si>
  <si>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</si>
  <si>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</si>
  <si>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</si>
  <si>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</si>
  <si>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</si>
  <si>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</si>
  <si>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</si>
  <si>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</si>
  <si>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</si>
  <si>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</si>
  <si>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</si>
  <si>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</si>
  <si>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</si>
  <si>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</si>
  <si>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</si>
  <si>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</si>
  <si>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</si>
  <si>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</si>
  <si>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</si>
  <si>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</si>
  <si>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</si>
  <si>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</si>
  <si>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</si>
  <si>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</si>
  <si>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</si>
  <si>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</si>
  <si>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</si>
  <si>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</si>
  <si>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</si>
  <si>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</si>
  <si>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</si>
  <si>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</si>
  <si>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</si>
  <si>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</si>
  <si>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</si>
  <si>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</si>
  <si>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</si>
  <si>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</si>
  <si>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</si>
  <si>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</si>
  <si>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</si>
  <si>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</si>
  <si>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</si>
  <si>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</si>
  <si>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</si>
  <si>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</si>
  <si>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</si>
  <si>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</si>
  <si>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</si>
  <si>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</si>
  <si>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</si>
  <si>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</si>
  <si>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</si>
  <si>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</si>
  <si>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</si>
  <si>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</si>
  <si>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</si>
  <si>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</si>
  <si>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</si>
  <si>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</si>
  <si>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</si>
  <si>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</si>
  <si>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</si>
  <si>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</si>
  <si>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</si>
  <si>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</si>
  <si>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</si>
  <si>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</si>
  <si>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</si>
  <si>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</si>
  <si>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</si>
  <si>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</si>
  <si>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</si>
  <si>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</si>
  <si>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</si>
  <si>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</si>
  <si>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</si>
  <si>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</si>
  <si>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</si>
  <si>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</si>
  <si>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</si>
  <si>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</si>
  <si>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</si>
  <si>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</si>
  <si>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</si>
  <si>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</si>
  <si>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</si>
  <si>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</si>
  <si>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</si>
  <si>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</si>
  <si>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</si>
  <si>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</si>
  <si>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</si>
  <si>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</si>
  <si>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</si>
  <si>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</si>
  <si>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</si>
  <si>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</si>
  <si>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</si>
  <si>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</si>
  <si>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</si>
  <si>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</si>
  <si>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</si>
  <si>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</si>
  <si>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</si>
  <si>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</si>
  <si>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</si>
  <si>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</si>
  <si>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</si>
  <si>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</si>
  <si>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</si>
  <si>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</si>
  <si>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</si>
  <si>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</si>
  <si>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</si>
  <si>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</si>
  <si>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</si>
  <si>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</si>
  <si>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</si>
  <si>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</si>
  <si>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</si>
  <si>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</si>
  <si>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</si>
  <si>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</si>
  <si>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</si>
  <si>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</si>
  <si>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</si>
  <si>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</si>
  <si>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</si>
  <si>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</si>
  <si>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</si>
  <si>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</si>
  <si>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</si>
  <si>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</si>
  <si>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</si>
  <si>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</si>
  <si>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</si>
  <si>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</si>
  <si>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</si>
  <si>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</si>
  <si>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</si>
  <si>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</si>
  <si>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</si>
  <si>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</si>
  <si>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</si>
  <si>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</si>
  <si>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</si>
  <si>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</si>
  <si>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</si>
  <si>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</si>
  <si>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</si>
  <si>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</si>
  <si>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</si>
  <si>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</si>
  <si>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</si>
  <si>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</si>
  <si>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</si>
  <si>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</si>
  <si>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</si>
  <si>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</si>
  <si>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</si>
  <si>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</si>
  <si>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</si>
  <si>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</si>
  <si>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</si>
  <si>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</si>
  <si>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</si>
  <si>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</si>
  <si>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</si>
  <si>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</si>
  <si>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</si>
  <si>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</si>
  <si>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</si>
  <si>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</si>
  <si>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</si>
  <si>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</si>
  <si>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</si>
  <si>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</si>
  <si>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</si>
  <si>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</si>
  <si>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</si>
  <si>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</si>
  <si>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</si>
  <si>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</si>
  <si>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</si>
  <si>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</si>
  <si>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</si>
  <si>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</si>
  <si>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</si>
  <si>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</si>
  <si>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</si>
  <si>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</si>
  <si>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</si>
  <si>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</si>
  <si>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</si>
  <si>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</si>
  <si>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</si>
  <si>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</si>
  <si>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</si>
  <si>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</si>
  <si>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</si>
  <si>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</si>
  <si>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</si>
  <si>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</si>
  <si>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</si>
  <si>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</si>
  <si>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</si>
  <si>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</si>
  <si>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</si>
  <si>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</si>
  <si>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</si>
  <si>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</si>
  <si>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</si>
  <si>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</si>
  <si>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</si>
  <si>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</si>
  <si>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</si>
  <si>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</si>
  <si>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</si>
  <si>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</si>
  <si>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</si>
  <si>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</si>
  <si>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</si>
  <si>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</si>
  <si>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</si>
  <si>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</si>
  <si>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</si>
  <si>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</si>
  <si>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</si>
  <si>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</si>
  <si>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</si>
  <si>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</si>
  <si>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</si>
  <si>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</si>
  <si>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</si>
  <si>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</si>
  <si>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</si>
  <si>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</si>
  <si>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</si>
  <si>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</si>
  <si>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</si>
  <si>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</si>
  <si>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</si>
  <si>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</si>
  <si>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</si>
  <si>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</si>
  <si>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</si>
  <si>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</si>
  <si>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</si>
  <si>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</si>
  <si>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</si>
  <si>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</si>
  <si>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</si>
  <si>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</si>
  <si>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</si>
  <si>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</si>
  <si>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</si>
  <si>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</si>
  <si>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</si>
  <si>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</si>
  <si>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</si>
  <si>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</si>
  <si>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</si>
  <si>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</si>
  <si>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</si>
  <si>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</si>
  <si>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</si>
  <si>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</si>
  <si>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</si>
  <si>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</si>
  <si>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</si>
  <si>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</si>
  <si>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</si>
  <si>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</si>
  <si>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</si>
  <si>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</si>
  <si>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</si>
  <si>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</si>
  <si>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</si>
  <si>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</si>
  <si>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</si>
  <si>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</si>
  <si>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</si>
  <si>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</si>
  <si>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</si>
  <si>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</si>
  <si>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</si>
  <si>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</si>
  <si>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</si>
  <si>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</si>
  <si>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</si>
  <si>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</si>
  <si>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</si>
  <si>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</si>
  <si>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</si>
  <si>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</si>
  <si>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</si>
  <si>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</si>
  <si>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</si>
  <si>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</si>
  <si>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</si>
  <si>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</si>
  <si>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</si>
  <si>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</si>
  <si>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</si>
  <si>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</si>
  <si>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</si>
  <si>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</si>
  <si>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</si>
  <si>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</si>
  <si>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</si>
  <si>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</si>
  <si>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</si>
  <si>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</si>
  <si>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</si>
  <si>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</si>
  <si>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</si>
  <si>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</si>
  <si>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</si>
  <si>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</si>
  <si>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</si>
  <si>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</si>
  <si>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</si>
  <si>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</si>
  <si>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</si>
  <si>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</si>
  <si>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</si>
  <si>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</si>
  <si>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</si>
  <si>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</si>
  <si>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</si>
  <si>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</si>
  <si>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</si>
  <si>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</si>
  <si>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</si>
  <si>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</si>
  <si>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</si>
  <si>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</si>
  <si>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</si>
  <si>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</si>
  <si>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</si>
  <si>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</si>
  <si>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</si>
  <si>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</si>
  <si>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</si>
  <si>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</si>
  <si>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</si>
  <si>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</si>
  <si>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</si>
  <si>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</si>
  <si>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</si>
  <si>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</si>
  <si>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</si>
  <si>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</si>
  <si>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</si>
  <si>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</si>
  <si>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</si>
  <si>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</si>
  <si>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</si>
  <si>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</si>
  <si>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</si>
  <si>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</si>
  <si>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</si>
  <si>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</si>
  <si>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</si>
  <si>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</si>
  <si>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</si>
  <si>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</si>
  <si>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</si>
  <si>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</si>
  <si>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</si>
  <si>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</si>
  <si>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</si>
  <si>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</si>
  <si>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</si>
  <si>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</si>
  <si>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</si>
  <si>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</si>
  <si>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</si>
  <si>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</si>
  <si>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</si>
  <si>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</si>
  <si>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</si>
  <si>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</si>
  <si>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</si>
  <si>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</si>
  <si>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</si>
  <si>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</si>
  <si>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</si>
  <si>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</si>
  <si>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</si>
  <si>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</si>
  <si>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</si>
  <si>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</si>
  <si>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</si>
  <si>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</si>
  <si>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</si>
  <si>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</si>
  <si>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</si>
  <si>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</si>
  <si>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</si>
  <si>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</si>
  <si>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</si>
  <si>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</si>
  <si>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</si>
  <si>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</si>
  <si>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</si>
  <si>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</si>
  <si>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</si>
  <si>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</si>
  <si>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</si>
  <si>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</si>
  <si>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</si>
  <si>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</si>
  <si>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</si>
  <si>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</si>
  <si>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</si>
  <si>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</si>
  <si>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</si>
  <si>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</si>
  <si>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</si>
  <si>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</si>
  <si>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</si>
  <si>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</si>
  <si>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</si>
  <si>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</si>
  <si>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</si>
  <si>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</si>
  <si>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</si>
  <si>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</si>
  <si>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</si>
  <si>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</si>
  <si>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</si>
  <si>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</si>
  <si>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</si>
  <si>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</si>
  <si>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</si>
  <si>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</si>
  <si>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</si>
  <si>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</si>
  <si>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</si>
  <si>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</si>
  <si>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</si>
  <si>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</si>
  <si>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</si>
  <si>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</si>
  <si>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</si>
  <si>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</si>
  <si>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</si>
  <si>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</si>
  <si>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</si>
  <si>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</si>
  <si>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</si>
  <si>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</si>
  <si>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</si>
  <si>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</si>
  <si>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</si>
  <si>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</si>
  <si>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</si>
  <si>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</si>
  <si>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</si>
  <si>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</si>
  <si>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</si>
  <si>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</si>
  <si>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</si>
  <si>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</si>
  <si>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</si>
  <si>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</si>
  <si>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</si>
  <si>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</si>
  <si>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</si>
  <si>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</si>
  <si>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</si>
  <si>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</si>
  <si>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</si>
  <si>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</si>
  <si>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</si>
  <si>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</si>
  <si>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</si>
  <si>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</si>
  <si>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</si>
  <si>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</si>
  <si>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</si>
  <si>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</si>
  <si>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</si>
  <si>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</si>
  <si>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</si>
  <si>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</si>
  <si>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</si>
  <si>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</si>
  <si>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</si>
  <si>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</si>
  <si>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</si>
  <si>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</si>
  <si>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</si>
  <si>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</si>
  <si>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</si>
  <si>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</si>
  <si>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</si>
  <si>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</si>
  <si>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</si>
  <si>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</si>
  <si>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</si>
  <si>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</si>
  <si>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</si>
  <si>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</si>
  <si>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</si>
  <si>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</si>
  <si>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</si>
  <si>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</si>
  <si>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</si>
  <si>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</si>
  <si>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</si>
  <si>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</si>
  <si>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</si>
  <si>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</si>
  <si>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</si>
  <si>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</si>
  <si>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</si>
  <si>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</si>
  <si>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</si>
  <si>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</si>
  <si>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</si>
  <si>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</si>
  <si>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</si>
  <si>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</si>
  <si>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</si>
  <si>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</si>
  <si>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</si>
  <si>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</si>
  <si>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</si>
  <si>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</si>
  <si>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</si>
  <si>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</si>
  <si>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</si>
  <si>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</si>
  <si>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</si>
  <si>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</si>
  <si>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</si>
  <si>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</si>
  <si>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</si>
  <si>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</si>
  <si>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</si>
  <si>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</si>
  <si>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</si>
  <si>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</si>
  <si>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</si>
  <si>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</si>
  <si>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</si>
  <si>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</si>
  <si>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</si>
  <si>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</si>
  <si>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</si>
  <si>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</si>
  <si>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</si>
  <si>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</si>
  <si>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</si>
  <si>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</si>
  <si>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</si>
  <si>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</si>
  <si>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</si>
  <si>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</si>
  <si>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</si>
  <si>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</si>
  <si>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</si>
  <si>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</si>
  <si>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</si>
  <si>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</si>
  <si>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</si>
  <si>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</si>
  <si>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</si>
  <si>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</si>
  <si>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</si>
  <si>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</si>
  <si>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</si>
  <si>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</si>
  <si>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</si>
  <si>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</si>
  <si>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</si>
  <si>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</si>
  <si>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</si>
  <si>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</si>
  <si>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</si>
  <si>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</si>
  <si>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</si>
  <si>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</si>
  <si>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</si>
  <si>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</si>
  <si>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</si>
  <si>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</si>
  <si>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</si>
  <si>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</si>
  <si>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</si>
  <si>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</si>
  <si>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</si>
  <si>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</si>
  <si>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</si>
  <si>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</si>
  <si>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</si>
  <si>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</si>
  <si>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</si>
  <si>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</si>
  <si>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</si>
  <si>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</si>
  <si>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</si>
  <si>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</si>
  <si>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</si>
  <si>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</si>
  <si>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</si>
  <si>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</si>
  <si>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</si>
  <si>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</si>
  <si>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</si>
  <si>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</si>
  <si>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</si>
  <si>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</si>
  <si>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</si>
  <si>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</si>
  <si>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</si>
  <si>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</si>
  <si>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</si>
  <si>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</si>
  <si>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</si>
  <si>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</si>
  <si>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</si>
  <si>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</si>
  <si>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</si>
  <si>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</si>
  <si>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</si>
  <si>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</si>
  <si>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</si>
  <si>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</si>
  <si>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</si>
  <si>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</si>
  <si>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</si>
  <si>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</si>
  <si>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</si>
  <si>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</si>
  <si>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</si>
  <si>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</si>
  <si>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</si>
  <si>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</si>
  <si>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</si>
  <si>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</si>
  <si>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</si>
  <si>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</si>
  <si>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</si>
  <si>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</si>
  <si>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</si>
  <si>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</si>
  <si>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</si>
  <si>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</si>
  <si>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</si>
  <si>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</si>
  <si>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</si>
  <si>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</si>
  <si>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</si>
  <si>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</si>
  <si>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</si>
  <si>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</si>
  <si>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</si>
  <si>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</si>
  <si>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</si>
  <si>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</si>
  <si>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</si>
  <si>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</si>
  <si>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</si>
  <si>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</si>
  <si>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</si>
  <si>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</si>
  <si>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</si>
  <si>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</si>
  <si>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</si>
  <si>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</si>
  <si>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</si>
  <si>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</si>
  <si>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</si>
  <si>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</si>
  <si>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</si>
  <si>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</si>
  <si>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</si>
  <si>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</si>
  <si>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</si>
  <si>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</si>
  <si>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</si>
  <si>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</si>
  <si>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</si>
  <si>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</si>
  <si>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</si>
  <si>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</si>
  <si>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</si>
  <si>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</si>
  <si>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</si>
  <si>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</si>
  <si>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</si>
  <si>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</si>
  <si>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</si>
  <si>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</si>
  <si>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</si>
  <si>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</si>
  <si>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</si>
  <si>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</si>
  <si>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</si>
  <si>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</si>
  <si>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</si>
  <si>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</si>
  <si>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</si>
  <si>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</si>
  <si>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</si>
  <si>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</si>
  <si>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</si>
  <si>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</si>
  <si>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</si>
  <si>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</si>
  <si>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</si>
  <si>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</si>
  <si>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</si>
  <si>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</si>
  <si>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</si>
  <si>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</si>
  <si>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</si>
  <si>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</si>
  <si>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</si>
  <si>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</si>
  <si>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</si>
  <si>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</si>
  <si>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</si>
  <si>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</si>
  <si>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</si>
  <si>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</si>
  <si>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</si>
  <si>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</si>
  <si>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</si>
  <si>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</si>
  <si>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</si>
  <si>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</si>
  <si>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</si>
  <si>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</si>
  <si>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</si>
  <si>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</si>
  <si>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</si>
  <si>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</si>
  <si>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</si>
  <si>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</si>
  <si>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</si>
  <si>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</si>
  <si>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</si>
  <si>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</si>
  <si>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</si>
  <si>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</si>
  <si>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</si>
  <si>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</si>
  <si>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</si>
  <si>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</si>
  <si>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</si>
  <si>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</si>
  <si>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</si>
  <si>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</si>
  <si>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</si>
  <si>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</si>
  <si>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</si>
  <si>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</si>
  <si>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</si>
  <si>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</si>
  <si>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</si>
  <si>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</si>
  <si>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</si>
  <si>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</si>
  <si>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</si>
  <si>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</si>
  <si>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</si>
  <si>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</si>
  <si>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</si>
  <si>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</si>
  <si>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</si>
  <si>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</si>
  <si>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</si>
  <si>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</si>
  <si>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</si>
  <si>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</si>
  <si>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</si>
  <si>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</si>
  <si>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</si>
  <si>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</si>
  <si>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</si>
  <si>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</si>
  <si>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</si>
  <si>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</si>
  <si>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</si>
  <si>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</si>
  <si>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</si>
  <si>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</si>
  <si>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</si>
  <si>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</si>
  <si>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</si>
  <si>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</si>
  <si>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</si>
  <si>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</si>
  <si>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</si>
  <si>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</si>
  <si>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</si>
  <si>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</si>
  <si>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</si>
  <si>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</si>
  <si>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</si>
  <si>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</si>
  <si>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</si>
  <si>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</si>
  <si>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</si>
  <si>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</si>
  <si>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</si>
  <si>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</si>
  <si>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</si>
  <si>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</si>
  <si>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</si>
  <si>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</si>
  <si>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</si>
  <si>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</si>
  <si>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</si>
  <si>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</si>
  <si>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</si>
  <si>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</si>
  <si>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</si>
  <si>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</si>
  <si>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</si>
  <si>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</si>
  <si>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</si>
  <si>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</si>
  <si>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</si>
  <si>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</si>
  <si>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</si>
  <si>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</si>
  <si>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</si>
  <si>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</si>
  <si>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</si>
  <si>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</si>
  <si>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</si>
  <si>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</si>
  <si>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</si>
  <si>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</si>
  <si>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</si>
  <si>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</si>
  <si>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</si>
  <si>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</si>
  <si>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</si>
  <si>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</si>
  <si>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</si>
  <si>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</si>
  <si>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</si>
  <si>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</si>
  <si>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</si>
  <si>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</si>
  <si>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</si>
  <si>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</si>
  <si>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</si>
  <si>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</si>
  <si>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</si>
  <si>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</si>
  <si>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</si>
  <si>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</si>
  <si>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</si>
  <si>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</si>
  <si>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</si>
  <si>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</si>
  <si>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</si>
  <si>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</si>
  <si>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</si>
  <si>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</si>
  <si>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</si>
  <si>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</si>
  <si>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</si>
  <si>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</si>
  <si>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</si>
  <si>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</si>
  <si>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</si>
  <si>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</si>
  <si>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</si>
  <si>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</si>
  <si>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</si>
  <si>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</si>
  <si>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</si>
  <si>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</si>
  <si>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</si>
  <si>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</si>
  <si>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</si>
  <si>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</si>
  <si>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</si>
  <si>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</si>
  <si>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</si>
  <si>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</si>
  <si>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</si>
  <si>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</si>
  <si>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</si>
  <si>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</si>
  <si>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</si>
  <si>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</si>
  <si>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</si>
  <si>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</si>
  <si>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</si>
  <si>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</si>
  <si>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</si>
  <si>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</si>
  <si>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</si>
  <si>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</si>
  <si>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</si>
  <si>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</si>
  <si>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</si>
  <si>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</si>
  <si>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</si>
  <si>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</si>
  <si>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</si>
  <si>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</si>
  <si>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</si>
  <si>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</si>
  <si>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</si>
  <si>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</si>
  <si>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</si>
  <si>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</si>
  <si>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</si>
  <si>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</si>
  <si>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</si>
  <si>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</si>
  <si>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</si>
  <si>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</si>
  <si>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</si>
  <si>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</si>
  <si>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</si>
  <si>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</si>
  <si>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</si>
  <si>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</si>
  <si>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</si>
  <si>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</si>
  <si>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</si>
  <si>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</si>
  <si>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</si>
  <si>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</si>
  <si>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</si>
  <si>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</si>
  <si>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</si>
  <si>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</si>
  <si>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</si>
  <si>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</si>
  <si>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</si>
  <si>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</si>
  <si>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</si>
  <si>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</si>
  <si>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</si>
  <si>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</si>
  <si>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</si>
  <si>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</si>
  <si>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</si>
  <si>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</si>
  <si>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</si>
  <si>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</si>
  <si>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</si>
  <si>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</si>
  <si>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</si>
  <si>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</si>
  <si>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</si>
  <si>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</si>
  <si>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</si>
  <si>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</si>
  <si>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</si>
  <si>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</si>
  <si>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</si>
  <si>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</si>
  <si>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</si>
  <si>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</si>
  <si>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</si>
  <si>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</si>
  <si>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</si>
  <si>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</si>
  <si>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</si>
  <si>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</si>
  <si>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</si>
  <si>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</si>
  <si>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</si>
  <si>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</si>
  <si>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</si>
  <si>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</si>
  <si>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</si>
  <si>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</si>
  <si>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</si>
  <si>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</si>
  <si>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</si>
  <si>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</si>
  <si>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</si>
  <si>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</si>
  <si>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</si>
  <si>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</si>
  <si>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</si>
  <si>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</si>
  <si>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</si>
  <si>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</si>
  <si>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</si>
  <si>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</si>
  <si>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</si>
  <si>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</si>
  <si>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</si>
  <si>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</si>
  <si>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</si>
  <si>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</si>
  <si>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</si>
  <si>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</si>
  <si>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</si>
  <si>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</si>
  <si>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</si>
  <si>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</si>
  <si>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</si>
  <si>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</si>
  <si>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</si>
  <si>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</si>
  <si>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</si>
  <si>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</si>
  <si>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</si>
  <si>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</si>
  <si>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</si>
  <si>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</si>
  <si>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</si>
  <si>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</si>
  <si>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</si>
  <si>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</si>
  <si>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</si>
  <si>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</si>
  <si>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</si>
  <si>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</si>
  <si>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</si>
  <si>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</si>
  <si>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</si>
  <si>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</si>
  <si>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</si>
  <si>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</si>
  <si>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</si>
  <si>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</si>
  <si>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</si>
  <si>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</si>
  <si>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</si>
  <si>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</si>
  <si>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</si>
  <si>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</si>
  <si>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</si>
  <si>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</si>
  <si>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</si>
  <si>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</si>
  <si>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</si>
  <si>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</si>
  <si>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</si>
  <si>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</si>
  <si>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</si>
  <si>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</si>
  <si>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</si>
  <si>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</si>
  <si>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</si>
  <si>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</si>
  <si>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</si>
  <si>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</si>
  <si>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</si>
  <si>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</si>
  <si>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</si>
  <si>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</si>
  <si>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</si>
  <si>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</si>
  <si>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</si>
  <si>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</si>
  <si>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</si>
  <si>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</si>
  <si>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</si>
  <si>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</si>
  <si>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</si>
  <si>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</si>
  <si>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</si>
  <si>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</si>
  <si>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</si>
  <si>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</si>
  <si>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</si>
  <si>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</si>
  <si>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</si>
  <si>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</si>
  <si>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</si>
  <si>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</si>
  <si>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</si>
  <si>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</si>
  <si>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</si>
  <si>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</si>
  <si>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</si>
  <si>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</si>
  <si>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</si>
  <si>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</si>
  <si>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</si>
  <si>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</si>
  <si>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</si>
  <si>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</si>
  <si>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</si>
  <si>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</si>
  <si>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</si>
  <si>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</si>
  <si>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</si>
  <si>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</si>
  <si>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</si>
  <si>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</si>
  <si>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</si>
  <si>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</si>
  <si>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</si>
  <si>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</si>
  <si>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</si>
  <si>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</si>
  <si>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</si>
  <si>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</si>
  <si>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</si>
  <si>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</si>
  <si>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</si>
  <si>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</si>
  <si>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</si>
  <si>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</si>
  <si>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</si>
  <si>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</si>
  <si>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</si>
  <si>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</si>
  <si>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</si>
  <si>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</si>
  <si>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</si>
  <si>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</si>
  <si>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</si>
  <si>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</si>
  <si>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</si>
  <si>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</si>
  <si>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</si>
  <si>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</si>
  <si>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</si>
  <si>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</si>
  <si>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</si>
  <si>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</si>
  <si>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</si>
  <si>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</si>
  <si>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</si>
  <si>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</si>
  <si>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</si>
  <si>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</si>
  <si>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</si>
  <si>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</si>
  <si>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</si>
  <si>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</si>
  <si>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</si>
  <si>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</si>
  <si>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</si>
  <si>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</si>
  <si>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</si>
  <si>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</si>
  <si>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</si>
  <si>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</si>
  <si>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</si>
  <si>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</si>
  <si>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</si>
  <si>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</si>
  <si>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</si>
  <si>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</si>
  <si>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</si>
  <si>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</si>
  <si>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</si>
  <si>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</si>
  <si>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</si>
  <si>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</si>
  <si>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</si>
  <si>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</si>
  <si>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</si>
  <si>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</si>
  <si>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</si>
  <si>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</si>
  <si>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</si>
  <si>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</si>
  <si>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</si>
  <si>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</si>
  <si>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</si>
  <si>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</si>
  <si>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</si>
  <si>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</si>
  <si>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</si>
  <si>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</si>
  <si>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</si>
  <si>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</si>
  <si>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</si>
  <si>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</si>
  <si>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</si>
  <si>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</si>
  <si>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</si>
  <si>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</si>
  <si>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</si>
  <si>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</si>
  <si>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</si>
  <si>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</si>
  <si>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</si>
  <si>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</si>
  <si>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</si>
  <si>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</si>
  <si>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</si>
  <si>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</si>
  <si>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</si>
  <si>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</si>
  <si>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</si>
  <si>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</si>
  <si>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</si>
  <si>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</si>
  <si>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</si>
  <si>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</si>
  <si>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</si>
  <si>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</si>
  <si>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</si>
  <si>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</si>
  <si>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</si>
  <si>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</si>
  <si>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</si>
  <si>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</si>
  <si>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</si>
  <si>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</si>
  <si>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</si>
  <si>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</si>
  <si>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</si>
  <si>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</si>
  <si>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</si>
  <si>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</si>
  <si>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</si>
  <si>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</si>
  <si>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</si>
  <si>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</si>
  <si>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</si>
  <si>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</si>
  <si>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</si>
  <si>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</si>
  <si>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</si>
  <si>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</si>
  <si>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</si>
  <si>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</si>
  <si>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</si>
  <si>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</si>
  <si>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</si>
  <si>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</si>
  <si>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</si>
  <si>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</si>
  <si>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</si>
  <si>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</si>
  <si>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</si>
  <si>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</si>
  <si>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</si>
  <si>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</si>
  <si>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</si>
  <si>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</si>
  <si>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</si>
  <si>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</si>
  <si>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</si>
  <si>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</si>
  <si>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</si>
  <si>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</si>
  <si>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</si>
  <si>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</si>
  <si>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</si>
  <si>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</si>
  <si>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</si>
  <si>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</si>
  <si>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</si>
  <si>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</si>
  <si>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</si>
  <si>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</si>
  <si>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</si>
  <si>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</si>
  <si>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</si>
  <si>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</si>
  <si>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</si>
  <si>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</si>
  <si>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</si>
  <si>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</si>
  <si>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</si>
  <si>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</si>
  <si>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</si>
  <si>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</si>
  <si>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</si>
  <si>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</si>
  <si>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</si>
  <si>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</si>
  <si>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</si>
  <si>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</si>
  <si>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</si>
  <si>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</si>
  <si>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</si>
  <si>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</si>
  <si>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</si>
  <si>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</si>
  <si>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</si>
  <si>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</si>
  <si>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</si>
  <si>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</si>
  <si>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</si>
  <si>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</si>
  <si>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</si>
  <si>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</si>
  <si>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</si>
  <si>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</si>
  <si>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</si>
  <si>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</si>
  <si>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</si>
  <si>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</si>
  <si>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</si>
  <si>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</si>
  <si>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</si>
  <si>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</si>
  <si>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</si>
  <si>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</si>
  <si>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</si>
  <si>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</si>
  <si>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</si>
  <si>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</si>
  <si>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</si>
  <si>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</si>
  <si>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</si>
  <si>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</si>
  <si>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</si>
  <si>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</si>
  <si>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</si>
  <si>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</si>
  <si>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</si>
  <si>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</si>
  <si>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</si>
  <si>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</si>
  <si>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</si>
  <si>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</si>
  <si>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</si>
  <si>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</si>
  <si>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</si>
  <si>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</si>
  <si>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</si>
  <si>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</si>
  <si>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</si>
  <si>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</si>
  <si>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</si>
  <si>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</si>
  <si>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</si>
  <si>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</si>
  <si>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</si>
  <si>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</si>
  <si>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</si>
  <si>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</si>
  <si>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</si>
  <si>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</si>
  <si>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</si>
  <si>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</si>
  <si>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</si>
  <si>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</si>
  <si>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</si>
  <si>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</si>
  <si>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</si>
  <si>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</si>
  <si>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</si>
  <si>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</si>
  <si>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</si>
  <si>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</si>
  <si>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</si>
  <si>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</si>
  <si>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</si>
  <si>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</si>
  <si>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</si>
  <si>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</si>
  <si>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</si>
  <si>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</si>
  <si>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</si>
  <si>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</si>
  <si>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</si>
  <si>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</si>
  <si>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</si>
  <si>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</si>
  <si>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</si>
  <si>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</si>
  <si>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</si>
  <si>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</si>
  <si>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</si>
  <si>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</si>
  <si>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</si>
  <si>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</si>
  <si>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</si>
  <si>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</si>
  <si>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</si>
  <si>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</si>
  <si>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</si>
  <si>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</si>
  <si>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</si>
  <si>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</si>
  <si>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</si>
  <si>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</si>
  <si>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</si>
  <si>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</si>
  <si>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</si>
  <si>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</si>
  <si>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</si>
  <si>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</si>
  <si>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</si>
  <si>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</si>
  <si>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</si>
  <si>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</si>
  <si>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</si>
  <si>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</si>
  <si>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</si>
  <si>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</si>
  <si>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</si>
  <si>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</si>
  <si>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</si>
  <si>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</si>
  <si>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</si>
  <si>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</si>
  <si>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</si>
  <si>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</si>
  <si>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</si>
  <si>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</si>
  <si>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</si>
  <si>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</si>
  <si>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</si>
  <si>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</si>
  <si>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</si>
  <si>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</si>
  <si>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</si>
  <si>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</si>
  <si>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</si>
  <si>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</si>
  <si>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</si>
  <si>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</si>
  <si>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</si>
  <si>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</si>
  <si>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</si>
  <si>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</si>
  <si>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</si>
  <si>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</si>
  <si>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</si>
  <si>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</si>
  <si>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</si>
  <si>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</si>
  <si>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</si>
  <si>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</si>
  <si>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</si>
  <si>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</si>
  <si>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</si>
  <si>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</si>
  <si>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</si>
  <si>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</si>
  <si>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</si>
  <si>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</si>
  <si>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</si>
  <si>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</si>
  <si>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</si>
  <si>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</si>
  <si>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</si>
  <si>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</si>
  <si>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</si>
  <si>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</si>
  <si>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</si>
  <si>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</si>
  <si>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</si>
  <si>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</si>
  <si>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</si>
  <si>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</si>
  <si>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</si>
  <si>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</si>
  <si>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</si>
  <si>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</si>
  <si>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</si>
  <si>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</si>
  <si>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</si>
  <si>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</si>
  <si>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</si>
  <si>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</si>
  <si>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</si>
  <si>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</si>
  <si>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</si>
  <si>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</si>
  <si>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</si>
  <si>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</si>
  <si>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</si>
  <si>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</si>
  <si>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</si>
  <si>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</si>
  <si>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</si>
  <si>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</si>
  <si>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</si>
  <si>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</si>
  <si>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</si>
  <si>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</si>
  <si>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</si>
  <si>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</si>
  <si>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</si>
  <si>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</si>
  <si>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</si>
  <si>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</si>
  <si>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</si>
  <si>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</si>
  <si>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</si>
  <si>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</si>
  <si>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</si>
  <si>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</si>
  <si>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</si>
  <si>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</si>
  <si>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</si>
  <si>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</si>
  <si>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</si>
  <si>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</si>
  <si>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</si>
  <si>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</si>
  <si>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</si>
  <si>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</si>
  <si>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</si>
  <si>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</si>
  <si>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</si>
  <si>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</si>
  <si>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</si>
  <si>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</si>
  <si>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</si>
  <si>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</si>
  <si>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</si>
  <si>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</si>
  <si>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</si>
  <si>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</si>
  <si>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</si>
  <si>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</si>
  <si>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</si>
  <si>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</si>
  <si>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</si>
  <si>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</si>
  <si>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</si>
  <si>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</si>
  <si>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</si>
  <si>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</si>
  <si>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</si>
  <si>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</si>
  <si>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</si>
  <si>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</si>
  <si>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</si>
  <si>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</si>
  <si>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</si>
  <si>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</si>
  <si>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</si>
  <si>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</si>
  <si>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</si>
  <si>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</si>
  <si>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</si>
  <si>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</si>
  <si>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</si>
  <si>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</si>
  <si>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</si>
  <si>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</si>
  <si>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</si>
  <si>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</si>
  <si>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</si>
  <si>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</si>
  <si>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</si>
  <si>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</si>
  <si>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</si>
  <si>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</si>
  <si>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</si>
  <si>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</si>
  <si>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</si>
  <si>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</si>
  <si>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</si>
  <si>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</si>
  <si>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</si>
  <si>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</si>
  <si>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</si>
  <si>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</si>
  <si>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</si>
  <si>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</si>
  <si>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</si>
  <si>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</si>
  <si>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</si>
  <si>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</si>
  <si>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</si>
  <si>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</si>
  <si>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</si>
  <si>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</si>
  <si>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</si>
  <si>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</si>
  <si>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</si>
  <si>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</si>
  <si>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</si>
  <si>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</si>
  <si>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</si>
  <si>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</si>
  <si>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</si>
  <si>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</si>
  <si>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</si>
  <si>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</si>
  <si>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</si>
  <si>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</si>
  <si>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</si>
  <si>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</si>
  <si>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</si>
  <si>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</si>
  <si>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</si>
  <si>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</si>
  <si>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</si>
  <si>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</si>
  <si>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</si>
  <si>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</si>
  <si>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</si>
  <si>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</si>
  <si>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</si>
  <si>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</si>
  <si>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</si>
  <si>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</si>
  <si>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</si>
  <si>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</si>
  <si>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</si>
  <si>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</si>
  <si>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</si>
  <si>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</si>
  <si>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</si>
  <si>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</si>
  <si>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</si>
  <si>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</si>
  <si>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</si>
  <si>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</si>
  <si>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</si>
  <si>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</si>
  <si>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</si>
  <si>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</si>
  <si>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</si>
  <si>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</si>
  <si>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</si>
  <si>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</si>
  <si>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</si>
  <si>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</si>
  <si>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</si>
  <si>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</si>
  <si>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</si>
  <si>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</si>
  <si>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</si>
  <si>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</si>
  <si>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</si>
  <si>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</si>
  <si>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</si>
  <si>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</si>
  <si>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</si>
  <si>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</si>
  <si>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</si>
  <si>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</si>
  <si>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</si>
  <si>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</si>
  <si>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</si>
  <si>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</si>
  <si>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</si>
  <si>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</si>
  <si>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</si>
  <si>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</si>
  <si>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</si>
  <si>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</si>
  <si>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</si>
  <si>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</si>
  <si>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</si>
  <si>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</si>
  <si>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</si>
  <si>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</si>
  <si>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</si>
  <si>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</si>
  <si>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</si>
  <si>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</si>
  <si>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</si>
  <si>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</si>
  <si>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</si>
  <si>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</si>
  <si>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</si>
  <si>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</si>
  <si>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</si>
  <si>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</si>
  <si>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</si>
  <si>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</si>
  <si>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</si>
  <si>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</si>
  <si>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</si>
  <si>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</si>
  <si>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</si>
  <si>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</si>
  <si>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</si>
  <si>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</si>
  <si>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</si>
  <si>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</si>
  <si>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</si>
  <si>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</si>
  <si>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</si>
  <si>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</si>
  <si>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</si>
  <si>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</si>
  <si>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</si>
  <si>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</si>
  <si>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</si>
  <si>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</si>
  <si>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</si>
  <si>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</si>
  <si>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</si>
  <si>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</si>
  <si>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</si>
  <si>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</si>
  <si>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</si>
  <si>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</si>
  <si>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</si>
  <si>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</si>
  <si>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</si>
  <si>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</si>
  <si>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</si>
  <si>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</si>
  <si>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</si>
  <si>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</si>
  <si>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</si>
  <si>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</si>
  <si>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</si>
  <si>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</si>
  <si>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</si>
  <si>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</si>
  <si>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</si>
  <si>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</si>
  <si>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</si>
  <si>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</si>
  <si>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</si>
  <si>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</si>
  <si>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</si>
  <si>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</si>
  <si>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</si>
  <si>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</si>
  <si>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</si>
  <si>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</si>
  <si>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</si>
  <si>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</si>
  <si>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</si>
  <si>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</si>
  <si>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</si>
  <si>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</si>
  <si>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</si>
  <si>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</si>
  <si>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</si>
  <si>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</si>
  <si>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</si>
  <si>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</si>
  <si>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</si>
  <si>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</si>
  <si>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</si>
  <si>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</si>
  <si>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</si>
  <si>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</si>
  <si>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</si>
  <si>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</si>
  <si>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</si>
  <si>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</si>
  <si>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</si>
  <si>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</si>
  <si>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</si>
  <si>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</si>
  <si>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</si>
  <si>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</si>
  <si>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</si>
  <si>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</si>
  <si>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</si>
  <si>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</si>
  <si>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</si>
  <si>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</si>
  <si>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</si>
  <si>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</si>
  <si>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</si>
  <si>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</si>
  <si>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</si>
  <si>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</si>
  <si>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</si>
  <si>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</si>
  <si>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</si>
  <si>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</si>
  <si>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</si>
  <si>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</si>
  <si>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</si>
  <si>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</si>
  <si>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</si>
  <si>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</si>
  <si>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</si>
  <si>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</si>
  <si>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</si>
  <si>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</si>
  <si>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</si>
  <si>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</si>
  <si>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</si>
  <si>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</si>
  <si>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</si>
  <si>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</si>
  <si>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</si>
  <si>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</si>
  <si>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</si>
  <si>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</si>
  <si>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</si>
  <si>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</si>
  <si>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</si>
  <si>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</si>
  <si>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</si>
  <si>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</si>
  <si>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</si>
  <si>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</si>
  <si>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</si>
  <si>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</si>
  <si>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</si>
  <si>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</si>
  <si>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</si>
  <si>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</si>
  <si>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</si>
  <si>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</si>
  <si>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</si>
  <si>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</si>
  <si>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</si>
  <si>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</si>
  <si>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</si>
  <si>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</si>
  <si>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</si>
  <si>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</si>
  <si>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</si>
  <si>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</si>
  <si>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</si>
  <si>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</si>
  <si>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</si>
  <si>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</si>
  <si>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</si>
  <si>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</si>
  <si>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</si>
  <si>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</si>
  <si>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</si>
  <si>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</si>
  <si>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</si>
  <si>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</si>
  <si>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</si>
  <si>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</si>
  <si>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</si>
  <si>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</si>
  <si>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</si>
  <si>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</si>
  <si>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</si>
  <si>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</si>
  <si>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</si>
  <si>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</si>
  <si>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</si>
  <si>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</si>
  <si>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</si>
  <si>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</si>
  <si>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</si>
  <si>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</si>
  <si>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</si>
  <si>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</si>
  <si>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</si>
  <si>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</si>
  <si>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</si>
  <si>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</si>
  <si>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</si>
  <si>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</si>
  <si>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</si>
  <si>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</si>
  <si>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</si>
  <si>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</si>
  <si>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</si>
  <si>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</si>
  <si>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</si>
  <si>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</si>
  <si>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</si>
  <si>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</si>
  <si>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</si>
  <si>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</si>
  <si>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</si>
  <si>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</si>
  <si>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</si>
  <si>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</si>
  <si>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</si>
  <si>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</si>
  <si>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</si>
  <si>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</si>
  <si>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</si>
  <si>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</si>
  <si>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</si>
  <si>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</si>
  <si>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</si>
  <si>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</si>
  <si>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</si>
  <si>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</si>
  <si>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</si>
  <si>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</si>
  <si>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</si>
  <si>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</si>
  <si>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</si>
  <si>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</si>
  <si>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</si>
  <si>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</si>
  <si>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</si>
  <si>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</si>
  <si>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</si>
  <si>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</si>
  <si>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</si>
  <si>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</si>
  <si>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</si>
  <si>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</si>
  <si>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</si>
  <si>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</si>
  <si>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</si>
  <si>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</si>
  <si>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</si>
  <si>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</si>
  <si>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</si>
  <si>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</si>
  <si>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</si>
  <si>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</si>
  <si>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</si>
  <si>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</si>
  <si>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</si>
  <si>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</si>
  <si>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</si>
  <si>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</si>
  <si>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</si>
  <si>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</si>
  <si>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</si>
  <si>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</si>
  <si>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</si>
  <si>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</si>
  <si>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</si>
  <si>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</si>
  <si>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</si>
  <si>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</si>
  <si>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</si>
  <si>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</si>
  <si>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</si>
  <si>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</si>
  <si>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</si>
  <si>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</si>
  <si>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</si>
  <si>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</si>
  <si>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</si>
  <si>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</si>
  <si>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</si>
  <si>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</si>
  <si>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</si>
  <si>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</si>
  <si>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</si>
  <si>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</si>
  <si>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</si>
  <si>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</si>
  <si>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</si>
  <si>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</si>
  <si>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</si>
  <si>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</si>
  <si>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</si>
  <si>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</si>
  <si>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</si>
  <si>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</si>
  <si>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</si>
  <si>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</si>
  <si>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</si>
  <si>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</si>
  <si>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</si>
  <si>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</si>
  <si>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</si>
  <si>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</si>
  <si>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</si>
  <si>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</si>
  <si>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</si>
  <si>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</si>
  <si>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</si>
  <si>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</si>
  <si>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</si>
  <si>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</si>
  <si>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</si>
  <si>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</si>
  <si>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</si>
  <si>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</si>
  <si>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</si>
  <si>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</si>
  <si>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</si>
  <si>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</si>
  <si>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</si>
  <si>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</si>
  <si>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</si>
  <si>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</si>
  <si>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</si>
  <si>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</si>
  <si>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</si>
  <si>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</si>
  <si>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</si>
  <si>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</si>
  <si>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</si>
  <si>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</si>
  <si>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</si>
  <si>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</si>
  <si>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</si>
  <si>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</si>
  <si>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</si>
  <si>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</si>
  <si>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</si>
  <si>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</si>
  <si>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</si>
  <si>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</si>
  <si>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</si>
  <si>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</si>
  <si>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</si>
  <si>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</si>
  <si>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</si>
  <si>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</si>
  <si>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</si>
  <si>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</si>
  <si>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</si>
  <si>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</si>
  <si>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</si>
  <si>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</si>
  <si>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</si>
  <si>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</si>
  <si>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</si>
  <si>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</si>
  <si>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</si>
  <si>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</si>
  <si>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</si>
  <si>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</si>
  <si>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</si>
  <si>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</si>
  <si>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</si>
  <si>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</si>
  <si>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</si>
  <si>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</si>
  <si>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</si>
  <si>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</si>
  <si>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</si>
  <si>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</si>
  <si>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</si>
  <si>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</si>
  <si>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</si>
  <si>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</si>
  <si>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</si>
  <si>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</si>
  <si>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</si>
  <si>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</si>
  <si>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</si>
  <si>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</si>
  <si>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</si>
  <si>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</si>
  <si>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</si>
  <si>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</si>
  <si>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</si>
  <si>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</si>
  <si>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</si>
  <si>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</si>
  <si>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</si>
  <si>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</si>
  <si>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</si>
  <si>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</si>
  <si>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</si>
  <si>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</si>
  <si>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</si>
  <si>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</si>
  <si>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</si>
  <si>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</si>
  <si>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</si>
  <si>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</si>
  <si>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</si>
  <si>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</si>
  <si>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</si>
  <si>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</si>
  <si>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</si>
  <si>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</si>
  <si>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</si>
  <si>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</si>
  <si>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</si>
  <si>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</si>
  <si>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</si>
  <si>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</si>
  <si>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</si>
  <si>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</si>
  <si>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</si>
  <si>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</si>
  <si>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</si>
  <si>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</si>
  <si>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</si>
  <si>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</si>
  <si>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</si>
  <si>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</si>
  <si>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</si>
  <si>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</si>
  <si>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</si>
  <si>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</si>
  <si>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</si>
  <si>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</si>
  <si>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</si>
  <si>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</si>
  <si>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</si>
  <si>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</si>
  <si>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</si>
  <si>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</si>
  <si>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</si>
  <si>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</si>
  <si>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</si>
  <si>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</si>
  <si>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</si>
  <si>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</si>
  <si>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</si>
  <si>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</si>
  <si>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</si>
  <si>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</si>
  <si>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</si>
  <si>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</si>
  <si>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</si>
  <si>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</si>
  <si>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</si>
  <si>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</si>
  <si>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</si>
  <si>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</si>
  <si>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</si>
  <si>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</si>
  <si>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</si>
  <si>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</si>
  <si>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</si>
  <si>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</si>
  <si>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</si>
  <si>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</si>
  <si>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</si>
  <si>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</si>
  <si>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</si>
  <si>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</si>
  <si>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</si>
  <si>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</si>
  <si>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</si>
  <si>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</si>
  <si>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</si>
  <si>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</si>
  <si>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</si>
  <si>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</si>
  <si>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</si>
  <si>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</si>
  <si>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</si>
  <si>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</si>
  <si>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</si>
  <si>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</si>
  <si>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</si>
  <si>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</si>
  <si>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</si>
  <si>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</si>
  <si>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</si>
  <si>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</si>
  <si>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</si>
  <si>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</si>
  <si>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</si>
  <si>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</si>
  <si>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</si>
  <si>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</si>
  <si>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</si>
  <si>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</si>
  <si>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</si>
  <si>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</si>
  <si>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</si>
  <si>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</si>
  <si>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</si>
  <si>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</si>
  <si>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</si>
  <si>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</si>
  <si>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</si>
  <si>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</si>
  <si>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</si>
  <si>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</si>
  <si>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</si>
  <si>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</si>
  <si>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</si>
  <si>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</si>
  <si>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</si>
  <si>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</si>
  <si>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</si>
  <si>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</si>
  <si>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</si>
  <si>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</si>
  <si>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</si>
  <si>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</si>
  <si>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</si>
  <si>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</si>
  <si>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</si>
  <si>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</si>
  <si>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</si>
  <si>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</si>
  <si>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</si>
  <si>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</si>
  <si>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</si>
  <si>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</si>
  <si>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</si>
  <si>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</si>
  <si>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</si>
  <si>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</si>
  <si>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</si>
  <si>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</si>
  <si>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</si>
  <si>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</si>
  <si>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</si>
  <si>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</si>
  <si>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</si>
  <si>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</si>
  <si>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</si>
  <si>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</si>
  <si>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</si>
  <si>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</si>
  <si>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</si>
  <si>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</si>
  <si>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</si>
  <si>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</si>
  <si>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</si>
  <si>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</si>
  <si>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</si>
  <si>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</si>
  <si>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</si>
  <si>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</si>
  <si>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</si>
  <si>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</si>
  <si>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</si>
  <si>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</si>
  <si>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</si>
  <si>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</si>
  <si>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</si>
  <si>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</si>
  <si>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</si>
  <si>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</si>
  <si>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</si>
  <si>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</si>
  <si>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</si>
  <si>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</si>
  <si>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</si>
  <si>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</si>
  <si>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</si>
  <si>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</si>
  <si>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</si>
  <si>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</si>
  <si>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</si>
  <si>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</si>
  <si>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</si>
  <si>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</si>
  <si>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</si>
  <si>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</si>
  <si>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</si>
  <si>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</si>
  <si>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</si>
  <si>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</si>
  <si>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</si>
  <si>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</si>
  <si>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</si>
  <si>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</si>
  <si>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</si>
  <si>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</si>
  <si>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</si>
  <si>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</si>
  <si>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</si>
  <si>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</si>
  <si>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</si>
  <si>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</si>
  <si>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</si>
  <si>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</si>
  <si>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</si>
  <si>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</si>
  <si>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</si>
  <si>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</si>
  <si>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</si>
  <si>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</si>
  <si>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</si>
  <si>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</si>
  <si>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</si>
  <si>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</si>
  <si>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</si>
  <si>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</si>
  <si>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</si>
  <si>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</si>
  <si>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</si>
  <si>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</si>
  <si>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</si>
  <si>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</si>
  <si>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</si>
  <si>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</si>
  <si>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</si>
  <si>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</si>
  <si>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</si>
  <si>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</si>
  <si>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</si>
  <si>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</si>
  <si>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</si>
  <si>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</si>
  <si>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</si>
  <si>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</si>
  <si>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</si>
  <si>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</si>
  <si>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</si>
  <si>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</si>
  <si>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</si>
  <si>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</si>
  <si>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</si>
  <si>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</si>
  <si>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</si>
  <si>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</si>
  <si>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</si>
  <si>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</si>
  <si>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</si>
  <si>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</si>
  <si>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</si>
  <si>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</si>
  <si>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</si>
  <si>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</si>
  <si>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</si>
  <si>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</si>
  <si>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</si>
  <si>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</si>
  <si>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</si>
  <si>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</si>
  <si>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</si>
  <si>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</si>
  <si>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</si>
  <si>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</si>
  <si>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</si>
  <si>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</si>
  <si>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</si>
  <si>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</si>
  <si>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</si>
  <si>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</si>
  <si>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</si>
  <si>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</si>
  <si>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</si>
  <si>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</si>
  <si>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</si>
  <si>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</si>
  <si>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</si>
  <si>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</si>
  <si>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</si>
  <si>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</si>
  <si>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</si>
  <si>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</si>
  <si>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</si>
  <si>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</si>
  <si>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</si>
  <si>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</si>
  <si>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</si>
  <si>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</si>
  <si>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</si>
  <si>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</si>
  <si>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</si>
  <si>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</si>
  <si>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</si>
  <si>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</si>
  <si>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</si>
  <si>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</si>
  <si>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</si>
  <si>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</si>
  <si>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</si>
  <si>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</si>
  <si>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</si>
  <si>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</si>
  <si>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</si>
  <si>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</si>
  <si>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</si>
  <si>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</si>
  <si>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</si>
  <si>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</si>
  <si>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</si>
  <si>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</si>
  <si>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</si>
  <si>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</si>
  <si>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</si>
  <si>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</si>
  <si>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</si>
  <si>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</si>
  <si>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</si>
  <si>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</si>
  <si>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</si>
  <si>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</si>
  <si>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</si>
  <si>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</si>
  <si>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</si>
  <si>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</si>
  <si>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</si>
  <si>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</si>
  <si>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</si>
  <si>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</si>
  <si>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</si>
  <si>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</si>
  <si>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</si>
  <si>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</si>
  <si>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</si>
  <si>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</si>
  <si>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</si>
  <si>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</si>
  <si>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</si>
  <si>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</si>
  <si>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</si>
  <si>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</si>
  <si>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</si>
  <si>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</si>
  <si>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</si>
  <si>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</si>
  <si>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</si>
  <si>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</si>
  <si>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</si>
  <si>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</si>
  <si>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</si>
  <si>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</si>
  <si>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</si>
  <si>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</si>
  <si>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</si>
  <si>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</si>
  <si>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</si>
  <si>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</si>
  <si>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</si>
  <si>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</si>
  <si>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</si>
  <si>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</si>
  <si>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</si>
  <si>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</si>
  <si>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</si>
  <si>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</si>
  <si>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</si>
  <si>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</si>
  <si>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</si>
  <si>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</si>
  <si>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</si>
  <si>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</si>
  <si>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</si>
  <si>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</si>
  <si>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</si>
  <si>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</si>
  <si>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</si>
  <si>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</si>
  <si>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</si>
  <si>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</si>
  <si>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</si>
  <si>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</si>
  <si>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</si>
  <si>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</si>
  <si>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</si>
  <si>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</si>
  <si>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</si>
  <si>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</si>
  <si>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</si>
  <si>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</si>
  <si>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</si>
  <si>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</si>
  <si>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</si>
  <si>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</si>
  <si>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</si>
  <si>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</si>
  <si>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</si>
  <si>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</si>
  <si>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</si>
  <si>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</si>
  <si>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</si>
  <si>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</si>
  <si>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</si>
  <si>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</si>
  <si>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</si>
  <si>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</si>
  <si>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</si>
  <si>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</si>
  <si>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</si>
  <si>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</si>
  <si>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</si>
  <si>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</si>
  <si>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</si>
  <si>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</si>
  <si>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</si>
  <si>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</si>
  <si>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</si>
  <si>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</si>
  <si>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</si>
  <si>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</si>
  <si>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</si>
  <si>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</si>
  <si>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</si>
  <si>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</si>
  <si>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</si>
  <si>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</si>
  <si>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</si>
  <si>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</si>
  <si>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</si>
  <si>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</si>
  <si>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</si>
  <si>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</si>
  <si>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</si>
  <si>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</si>
  <si>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</si>
  <si>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</si>
  <si>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</si>
  <si>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</si>
  <si>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</si>
  <si>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</si>
  <si>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</si>
  <si>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</si>
  <si>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</si>
  <si>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</si>
  <si>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</si>
  <si>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</si>
  <si>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</si>
  <si>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</si>
  <si>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</si>
  <si>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</si>
  <si>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</si>
  <si>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</si>
  <si>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</si>
  <si>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</si>
  <si>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</si>
  <si>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</si>
  <si>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</si>
  <si>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</si>
  <si>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</si>
  <si>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</si>
  <si>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</si>
  <si>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</si>
  <si>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</si>
  <si>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</si>
  <si>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</si>
  <si>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</si>
  <si>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</si>
  <si>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</si>
  <si>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</si>
  <si>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</si>
  <si>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</si>
  <si>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</si>
  <si>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</si>
  <si>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</si>
  <si>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</si>
  <si>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</si>
  <si>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</si>
  <si>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</si>
  <si>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</si>
  <si>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</si>
  <si>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</si>
  <si>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</si>
  <si>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</si>
  <si>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</si>
  <si>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</si>
  <si>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</si>
  <si>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</si>
  <si>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</si>
  <si>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</si>
  <si>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</si>
  <si>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</si>
  <si>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</si>
  <si>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</si>
  <si>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</si>
  <si>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</si>
  <si>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</si>
  <si>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</si>
  <si>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</si>
  <si>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</si>
  <si>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</si>
  <si>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</si>
  <si>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</si>
  <si>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</si>
  <si>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</si>
  <si>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</si>
  <si>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</si>
  <si>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</si>
  <si>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</si>
  <si>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</si>
  <si>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</si>
  <si>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</si>
  <si>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</si>
  <si>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</si>
  <si>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</si>
  <si>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</si>
  <si>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</si>
  <si>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</si>
  <si>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</si>
  <si>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</si>
  <si>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</si>
  <si>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</si>
  <si>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</si>
  <si>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</si>
  <si>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</si>
  <si>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</si>
  <si>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</si>
  <si>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</si>
  <si>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</si>
  <si>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</si>
  <si>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</si>
  <si>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</si>
  <si>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</si>
  <si>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</si>
  <si>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</si>
  <si>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</si>
  <si>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</si>
  <si>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</si>
  <si>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</si>
  <si>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</si>
  <si>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</si>
  <si>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</si>
  <si>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</si>
  <si>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</si>
  <si>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</si>
  <si>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</si>
  <si>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</si>
  <si>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</si>
  <si>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</si>
  <si>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</si>
  <si>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</si>
  <si>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</si>
  <si>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</si>
  <si>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</si>
  <si>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</si>
  <si>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</si>
  <si>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</si>
  <si>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</si>
  <si>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</si>
  <si>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</si>
  <si>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</si>
  <si>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</si>
  <si>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</si>
  <si>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</si>
  <si>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</si>
  <si>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</si>
  <si>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</si>
  <si>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</si>
  <si>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</si>
  <si>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</si>
  <si>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</si>
  <si>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</si>
  <si>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</si>
  <si>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</si>
  <si>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</si>
  <si>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</si>
  <si>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</si>
  <si>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</si>
  <si>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</si>
  <si>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</si>
  <si>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</si>
  <si>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</si>
  <si>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</si>
  <si>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</si>
  <si>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</si>
  <si>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</si>
  <si>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</si>
  <si>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</si>
  <si>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</si>
  <si>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</si>
  <si>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</si>
  <si>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</si>
  <si>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</si>
  <si>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</si>
  <si>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</si>
  <si>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</si>
  <si>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</si>
  <si>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</si>
  <si>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</si>
  <si>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</si>
  <si>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</si>
  <si>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</si>
  <si>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</si>
  <si>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</si>
  <si>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</si>
  <si>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</si>
  <si>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</si>
  <si>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</si>
  <si>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</si>
  <si>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</si>
  <si>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</si>
  <si>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</si>
  <si>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</si>
  <si>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</si>
  <si>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</si>
  <si>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</si>
  <si>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</si>
  <si>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</si>
  <si>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</si>
  <si>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</si>
  <si>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</si>
  <si>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</si>
  <si>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</si>
  <si>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</si>
  <si>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</si>
  <si>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</si>
  <si>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</si>
  <si>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</si>
  <si>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</si>
  <si>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</si>
  <si>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</si>
  <si>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</si>
  <si>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</si>
  <si>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</si>
  <si>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</si>
  <si>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</si>
  <si>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</si>
  <si>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</si>
  <si>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</si>
  <si>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</si>
  <si>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</si>
  <si>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</si>
  <si>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</si>
  <si>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</si>
  <si>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</si>
  <si>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</si>
  <si>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</si>
  <si>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</si>
  <si>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</si>
  <si>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</si>
  <si>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</si>
  <si>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</si>
  <si>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</si>
  <si>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</si>
  <si>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</si>
  <si>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</si>
  <si>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</si>
  <si>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</si>
  <si>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</si>
  <si>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</si>
  <si>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</si>
  <si>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</si>
  <si>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</si>
  <si>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</si>
  <si>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</si>
  <si>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</si>
  <si>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</si>
  <si>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</si>
  <si>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</si>
  <si>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</si>
  <si>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</si>
  <si>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</si>
  <si>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</si>
  <si>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</si>
  <si>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</si>
  <si>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</si>
  <si>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</si>
  <si>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</si>
  <si>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</si>
  <si>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</si>
  <si>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</si>
  <si>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</si>
  <si>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</si>
  <si>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</si>
  <si>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</si>
  <si>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</si>
  <si>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</si>
  <si>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</si>
  <si>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</si>
  <si>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</si>
  <si>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</si>
  <si>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</si>
  <si>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</si>
  <si>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</si>
  <si>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</si>
  <si>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</si>
  <si>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</si>
  <si>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</si>
  <si>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</si>
  <si>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</si>
  <si>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</si>
  <si>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</si>
  <si>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</si>
  <si>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</si>
  <si>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</si>
  <si>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</si>
  <si>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</si>
  <si>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</si>
  <si>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</si>
  <si>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</si>
  <si>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</si>
  <si>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</si>
  <si>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</si>
  <si>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</si>
  <si>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</si>
  <si>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</si>
  <si>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</si>
  <si>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</si>
  <si>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</si>
  <si>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</si>
  <si>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</si>
  <si>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</si>
  <si>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</si>
  <si>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</si>
  <si>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</si>
  <si>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</si>
  <si>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</si>
  <si>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</si>
  <si>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</si>
  <si>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</si>
  <si>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</si>
  <si>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</si>
  <si>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</si>
  <si>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</si>
  <si>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</si>
  <si>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</si>
  <si>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</si>
  <si>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</si>
  <si>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</si>
  <si>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</si>
  <si>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</si>
  <si>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</si>
  <si>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</si>
  <si>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</si>
  <si>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</si>
  <si>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</si>
  <si>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</si>
  <si>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</si>
  <si>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</si>
  <si>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</si>
  <si>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</si>
  <si>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</si>
  <si>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</si>
  <si>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</si>
  <si>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</si>
  <si>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</si>
  <si>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</si>
  <si>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</si>
  <si>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</si>
  <si>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</si>
  <si>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</si>
  <si>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</si>
  <si>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</si>
  <si>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</si>
  <si>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</si>
  <si>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</si>
  <si>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</si>
  <si>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</si>
  <si>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</si>
  <si>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</si>
  <si>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</si>
  <si>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</si>
  <si>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</si>
  <si>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</si>
  <si>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</si>
  <si>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</si>
  <si>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</si>
  <si>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</si>
  <si>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</si>
  <si>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</si>
  <si>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</si>
  <si>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</si>
  <si>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</si>
  <si>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</si>
  <si>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</si>
  <si>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</si>
  <si>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</si>
  <si>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</si>
  <si>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</si>
  <si>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</si>
  <si>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</si>
  <si>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</si>
  <si>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</si>
  <si>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</si>
  <si>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</si>
  <si>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</si>
  <si>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</si>
  <si>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</si>
  <si>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</si>
  <si>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</si>
  <si>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</si>
  <si>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</si>
  <si>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</si>
  <si>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</si>
  <si>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</si>
  <si>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</si>
  <si>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</si>
  <si>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</si>
  <si>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</si>
  <si>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</si>
  <si>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</si>
  <si>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</si>
  <si>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</si>
  <si>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</si>
  <si>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</si>
  <si>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</si>
  <si>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</si>
  <si>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</si>
  <si>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</si>
  <si>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</si>
  <si>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</si>
  <si>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</si>
  <si>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</si>
  <si>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</si>
  <si>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</si>
  <si>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</si>
  <si>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</si>
  <si>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</si>
  <si>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</si>
  <si>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</si>
  <si>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</si>
  <si>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</si>
  <si>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</si>
  <si>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</si>
  <si>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</si>
  <si>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</si>
  <si>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</si>
  <si>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</si>
  <si>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</si>
  <si>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</si>
  <si>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</si>
  <si>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</si>
  <si>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</si>
  <si>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</si>
  <si>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</si>
  <si>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</si>
  <si>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</si>
  <si>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</si>
  <si>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</si>
  <si>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</si>
  <si>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</si>
  <si>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</si>
  <si>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</si>
  <si>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</si>
  <si>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</si>
  <si>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</si>
  <si>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</si>
  <si>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</si>
  <si>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</si>
  <si>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</si>
  <si>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</si>
  <si>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</si>
  <si>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</si>
  <si>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</si>
  <si>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</si>
  <si>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</si>
  <si>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</si>
  <si>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</si>
  <si>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</si>
  <si>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</si>
  <si>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</si>
  <si>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</si>
  <si>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</si>
  <si>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</si>
  <si>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</si>
  <si>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</si>
  <si>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</si>
  <si>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</si>
  <si>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</si>
  <si>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</si>
  <si>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</si>
  <si>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</si>
  <si>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</si>
  <si>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</si>
  <si>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</si>
  <si>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</si>
  <si>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</si>
  <si>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</si>
  <si>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</si>
  <si>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</si>
  <si>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</si>
  <si>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</si>
  <si>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</si>
  <si>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</si>
  <si>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</si>
  <si>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</si>
  <si>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</si>
  <si>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</si>
  <si>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</si>
  <si>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</si>
  <si>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</si>
  <si>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</si>
  <si>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</si>
  <si>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</si>
  <si>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</si>
  <si>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</si>
  <si>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</si>
  <si>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</si>
  <si>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</si>
  <si>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</si>
  <si>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</si>
  <si>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</si>
  <si>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</si>
  <si>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</si>
  <si>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</si>
  <si>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</si>
  <si>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</si>
  <si>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</si>
  <si>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</si>
  <si>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</si>
  <si>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</si>
  <si>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</si>
  <si>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</si>
  <si>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</si>
  <si>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</si>
  <si>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</si>
  <si>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</si>
  <si>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</si>
  <si>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</si>
  <si>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</si>
  <si>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</si>
  <si>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</si>
  <si>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</si>
  <si>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</si>
  <si>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</si>
  <si>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</si>
  <si>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</si>
  <si>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</si>
  <si>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</si>
  <si>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</si>
  <si>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</si>
  <si>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</si>
  <si>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</si>
  <si>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</si>
  <si>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</si>
  <si>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</si>
  <si>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</si>
  <si>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</si>
  <si>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</si>
  <si>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</si>
  <si>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</si>
  <si>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</si>
  <si>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</si>
  <si>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</si>
  <si>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</si>
  <si>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</si>
  <si>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</si>
  <si>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</si>
  <si>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</si>
  <si>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</si>
  <si>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</si>
  <si>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</si>
  <si>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</si>
  <si>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</si>
  <si>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</si>
  <si>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</si>
  <si>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</si>
  <si>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</si>
  <si>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</si>
  <si>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</si>
  <si>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</si>
  <si>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</si>
  <si>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</si>
  <si>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</si>
  <si>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</si>
  <si>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</si>
  <si>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</si>
  <si>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</si>
  <si>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</si>
  <si>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</si>
  <si>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</si>
  <si>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</si>
  <si>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</si>
  <si>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</si>
  <si>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</si>
  <si>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</si>
  <si>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</si>
  <si>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</si>
  <si>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</si>
  <si>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</si>
  <si>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</si>
  <si>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</si>
  <si>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</si>
  <si>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</si>
  <si>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</si>
  <si>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</si>
  <si>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</si>
  <si>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</si>
  <si>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</si>
  <si>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</si>
  <si>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</si>
  <si>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</si>
  <si>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</si>
  <si>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</si>
  <si>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</si>
  <si>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</si>
  <si>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</si>
  <si>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</si>
  <si>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</si>
  <si>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</si>
  <si>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</si>
  <si>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</si>
  <si>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</si>
  <si>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</si>
  <si>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</si>
  <si>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</si>
  <si>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</si>
  <si>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</si>
  <si>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</si>
  <si>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</si>
  <si>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</si>
  <si>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</si>
  <si>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</si>
  <si>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</si>
  <si>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</si>
  <si>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</si>
  <si>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</si>
  <si>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</si>
  <si>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</si>
  <si>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</si>
  <si>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</si>
  <si>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</si>
  <si>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</si>
  <si>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</si>
  <si>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</si>
  <si>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</si>
  <si>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</si>
  <si>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</si>
  <si>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</si>
  <si>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</si>
  <si>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</si>
  <si>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</si>
  <si>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</si>
  <si>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</si>
  <si>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</si>
  <si>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</si>
  <si>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</si>
  <si>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</si>
  <si>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</si>
  <si>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</si>
  <si>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</si>
  <si>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</si>
  <si>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</si>
  <si>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</si>
  <si>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</si>
  <si>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</si>
  <si>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</si>
  <si>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</si>
  <si>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</si>
  <si>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</si>
  <si>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</si>
  <si>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</si>
  <si>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</si>
  <si>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</si>
  <si>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</si>
  <si>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</si>
  <si>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</si>
  <si>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</si>
  <si>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</si>
  <si>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</si>
  <si>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</si>
  <si>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</si>
  <si>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</si>
  <si>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</si>
  <si>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</si>
  <si>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</si>
  <si>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</si>
  <si>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</si>
  <si>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</si>
  <si>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</si>
  <si>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</si>
  <si>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</si>
  <si>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</si>
  <si>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</si>
  <si>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</si>
  <si>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</si>
  <si>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</si>
  <si>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</si>
  <si>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</si>
  <si>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</si>
  <si>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</si>
  <si>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</si>
  <si>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</si>
  <si>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</si>
  <si>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</si>
  <si>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</si>
  <si>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</si>
  <si>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</si>
  <si>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</si>
  <si>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</si>
  <si>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</si>
  <si>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</si>
  <si>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</si>
  <si>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</si>
  <si>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</si>
  <si>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</si>
  <si>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</si>
  <si>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</si>
  <si>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</si>
  <si>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</si>
  <si>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</si>
  <si>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</si>
  <si>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</si>
  <si>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</si>
  <si>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</si>
  <si>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</si>
  <si>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</si>
  <si>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</si>
  <si>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</si>
  <si>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</si>
  <si>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</si>
  <si>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</si>
  <si>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</si>
  <si>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</si>
  <si>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</si>
  <si>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</si>
  <si>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</si>
  <si>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</si>
  <si>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</si>
  <si>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</si>
  <si>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</si>
  <si>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</si>
  <si>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</si>
  <si>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</si>
  <si>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</si>
  <si>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</si>
  <si>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</si>
  <si>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</si>
  <si>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</si>
  <si>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</si>
  <si>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</si>
  <si>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</si>
  <si>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</si>
  <si>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</si>
  <si>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</si>
  <si>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</si>
  <si>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</si>
  <si>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</si>
  <si>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</si>
  <si>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</si>
  <si>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</si>
  <si>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</si>
  <si>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</si>
  <si>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</si>
  <si>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</si>
  <si>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</si>
  <si>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</si>
  <si>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</si>
  <si>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</si>
  <si>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</si>
  <si>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</si>
  <si>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</si>
  <si>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</si>
  <si>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</si>
  <si>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</si>
  <si>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</si>
  <si>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</si>
  <si>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</si>
  <si>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</si>
  <si>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</si>
  <si>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</si>
  <si>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</si>
  <si>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</si>
  <si>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</si>
  <si>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</si>
  <si>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</si>
  <si>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</si>
  <si>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</si>
  <si>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</si>
  <si>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</si>
  <si>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</si>
  <si>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</si>
  <si>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</si>
  <si>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</si>
  <si>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</si>
  <si>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</si>
  <si>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</si>
  <si>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</si>
  <si>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</si>
  <si>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</si>
  <si>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</si>
  <si>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</si>
  <si>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</si>
  <si>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</si>
  <si>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</si>
  <si>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</si>
  <si>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</si>
  <si>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</si>
  <si>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</si>
  <si>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</si>
  <si>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</si>
  <si>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</si>
  <si>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</si>
  <si>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</si>
  <si>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</si>
  <si>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</si>
  <si>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</si>
  <si>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</si>
  <si>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</si>
  <si>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</si>
  <si>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</si>
  <si>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</si>
  <si>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</si>
  <si>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</si>
  <si>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</si>
  <si>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</si>
  <si>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</si>
  <si>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</si>
  <si>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</si>
  <si>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</si>
  <si>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</si>
  <si>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</si>
  <si>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</si>
  <si>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</si>
  <si>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</si>
  <si>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</si>
  <si>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</si>
  <si>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</si>
  <si>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</si>
  <si>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</si>
  <si>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</si>
  <si>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</si>
  <si>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</si>
  <si>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</si>
  <si>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</si>
  <si>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</si>
  <si>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</si>
  <si>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</si>
  <si>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</si>
  <si>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</si>
  <si>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</si>
  <si>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</si>
  <si>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</si>
  <si>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</si>
  <si>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</si>
  <si>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</si>
  <si>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</si>
  <si>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</si>
  <si>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</si>
  <si>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</si>
  <si>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</si>
  <si>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</si>
  <si>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</si>
  <si>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</si>
  <si>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</si>
  <si>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</si>
  <si>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</si>
  <si>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</si>
  <si>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</si>
  <si>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</si>
  <si>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</si>
  <si>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</si>
  <si>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</si>
  <si>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</si>
  <si>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</si>
  <si>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</si>
  <si>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</si>
  <si>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</si>
  <si>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</si>
  <si>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</si>
  <si>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</si>
  <si>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</si>
  <si>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</si>
  <si>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</si>
  <si>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</si>
  <si>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</si>
  <si>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</si>
  <si>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</si>
  <si>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</si>
  <si>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</si>
  <si>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</si>
  <si>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</si>
  <si>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</si>
  <si>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</si>
  <si>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</si>
  <si>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</si>
  <si>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</si>
  <si>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</si>
  <si>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</si>
  <si>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</si>
  <si>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</si>
  <si>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</si>
  <si>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</si>
  <si>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</si>
  <si>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</si>
  <si>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</si>
  <si>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</si>
  <si>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</si>
  <si>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</si>
  <si>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</si>
  <si>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</si>
  <si>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</si>
  <si>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</si>
  <si>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</si>
  <si>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</si>
  <si>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</si>
  <si>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</si>
  <si>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</si>
  <si>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</si>
  <si>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</si>
  <si>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</si>
  <si>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</si>
  <si>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</si>
  <si>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</si>
  <si>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</si>
  <si>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</si>
  <si>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</si>
  <si>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</si>
  <si>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</si>
  <si>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</si>
  <si>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</si>
  <si>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</si>
  <si>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</si>
  <si>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</si>
  <si>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</si>
  <si>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</si>
  <si>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</si>
  <si>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</si>
  <si>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</si>
  <si>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</si>
  <si>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</si>
  <si>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</si>
  <si>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</si>
  <si>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</si>
  <si>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</si>
  <si>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</si>
  <si>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</si>
  <si>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</si>
  <si>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</si>
  <si>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</si>
  <si>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</si>
  <si>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</si>
  <si>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</si>
  <si>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</si>
  <si>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</si>
  <si>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</si>
  <si>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</si>
  <si>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</si>
  <si>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</si>
  <si>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</si>
  <si>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</si>
  <si>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</si>
  <si>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</si>
  <si>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</si>
  <si>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</si>
  <si>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</si>
  <si>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</si>
  <si>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</si>
  <si>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</si>
  <si>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</si>
  <si>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</si>
  <si>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</si>
  <si>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</si>
  <si>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</si>
  <si>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</si>
  <si>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</si>
  <si>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</si>
  <si>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</si>
  <si>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</si>
  <si>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</si>
  <si>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</si>
  <si>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</si>
  <si>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</si>
  <si>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</si>
  <si>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</si>
  <si>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</si>
  <si>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</si>
  <si>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</si>
  <si>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</si>
  <si>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</si>
  <si>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</si>
  <si>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</si>
  <si>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</si>
  <si>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</si>
  <si>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</si>
  <si>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</si>
  <si>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</si>
  <si>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</si>
  <si>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</si>
  <si>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</si>
  <si>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</si>
  <si>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</si>
  <si>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</si>
  <si>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</si>
  <si>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</si>
  <si>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</si>
  <si>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</si>
  <si>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</si>
  <si>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</si>
  <si>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</si>
  <si>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</si>
  <si>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</si>
  <si>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</si>
  <si>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</si>
  <si>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</si>
  <si>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</si>
  <si>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</si>
  <si>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</si>
  <si>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</si>
  <si>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</si>
  <si>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</si>
  <si>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</si>
  <si>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</si>
  <si>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</si>
  <si>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</si>
  <si>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</si>
  <si>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</si>
  <si>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</si>
  <si>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</si>
  <si>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</si>
  <si>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</si>
  <si>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</si>
  <si>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</si>
  <si>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</si>
  <si>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</si>
  <si>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</si>
  <si>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</si>
  <si>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</si>
  <si>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</si>
  <si>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</si>
  <si>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</si>
  <si>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</si>
  <si>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</si>
  <si>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</si>
  <si>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</si>
  <si>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</si>
  <si>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</si>
  <si>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</si>
  <si>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</si>
  <si>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</si>
  <si>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</si>
  <si>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</si>
  <si>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</si>
  <si>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</si>
  <si>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</si>
  <si>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</si>
  <si>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</si>
  <si>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</si>
  <si>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</si>
  <si>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</si>
  <si>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</si>
  <si>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</si>
  <si>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</si>
  <si>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</si>
  <si>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</si>
  <si>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</si>
  <si>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</si>
  <si>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</si>
  <si>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</si>
  <si>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</si>
  <si>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</si>
  <si>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</si>
  <si>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</si>
  <si>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</si>
  <si>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</si>
  <si>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</si>
  <si>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</si>
  <si>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</si>
  <si>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</si>
  <si>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</si>
  <si>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</si>
  <si>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</si>
  <si>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</si>
  <si>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</si>
  <si>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</si>
  <si>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</si>
  <si>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</si>
  <si>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</si>
  <si>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</si>
  <si>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</si>
  <si>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</si>
  <si>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</si>
  <si>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</si>
  <si>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</si>
  <si>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</si>
  <si>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</si>
  <si>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</si>
  <si>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</si>
  <si>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</si>
  <si>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</si>
  <si>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</si>
  <si>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</si>
  <si>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</si>
  <si>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</si>
  <si>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</si>
  <si>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</si>
  <si>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</si>
  <si>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</si>
  <si>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</si>
  <si>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</si>
  <si>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</si>
  <si>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</si>
  <si>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</si>
  <si>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</si>
  <si>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</si>
  <si>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</si>
  <si>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</si>
  <si>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</si>
  <si>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</si>
  <si>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</si>
  <si>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</si>
  <si>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</si>
  <si>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</si>
  <si>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</si>
  <si>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</si>
  <si>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</si>
  <si>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</si>
  <si>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</si>
  <si>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</si>
  <si>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</si>
  <si>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</si>
  <si>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</si>
  <si>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</si>
  <si>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</si>
  <si>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</si>
  <si>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</si>
  <si>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</si>
  <si>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</si>
  <si>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</si>
  <si>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</si>
  <si>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</si>
  <si>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</si>
  <si>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</si>
  <si>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</si>
  <si>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</si>
  <si>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</si>
  <si>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</si>
  <si>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</si>
  <si>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</si>
  <si>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</si>
  <si>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</si>
  <si>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</si>
  <si>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</si>
  <si>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</si>
  <si>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</si>
  <si>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</si>
  <si>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</si>
  <si>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</si>
  <si>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</si>
  <si>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</si>
  <si>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</si>
  <si>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</si>
  <si>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</si>
  <si>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</si>
  <si>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</si>
  <si>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</si>
  <si>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</si>
  <si>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</si>
  <si>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</si>
  <si>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</si>
  <si>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</si>
  <si>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</si>
  <si>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</si>
  <si>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</si>
  <si>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</si>
  <si>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</si>
  <si>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</si>
  <si>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</si>
  <si>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</si>
  <si>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</si>
  <si>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</si>
  <si>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</si>
  <si>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</si>
  <si>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</si>
  <si>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</si>
  <si>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</si>
  <si>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</si>
  <si>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</si>
  <si>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</si>
  <si>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</si>
  <si>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</si>
  <si>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</si>
  <si>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</si>
  <si>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</si>
  <si>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</si>
  <si>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</si>
  <si>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</si>
  <si>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</si>
  <si>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</si>
  <si>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</si>
  <si>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</si>
  <si>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</si>
  <si>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</si>
  <si>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</si>
  <si>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</si>
  <si>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</si>
  <si>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</si>
  <si>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</si>
  <si>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</si>
  <si>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</si>
  <si>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</si>
  <si>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</si>
  <si>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</si>
  <si>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</si>
  <si>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</si>
  <si>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</si>
  <si>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</si>
  <si>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</si>
  <si>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</si>
  <si>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</si>
  <si>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</si>
  <si>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</si>
  <si>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</si>
  <si>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</si>
  <si>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</si>
  <si>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</si>
  <si>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</si>
  <si>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</si>
  <si>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</si>
  <si>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</si>
  <si>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</si>
  <si>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</si>
  <si>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</si>
  <si>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</si>
  <si>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</si>
  <si>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</si>
  <si>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</si>
  <si>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</si>
  <si>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</si>
  <si>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</si>
  <si>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</si>
  <si>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</si>
  <si>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</si>
  <si>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</si>
  <si>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</si>
  <si>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</si>
  <si>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</si>
  <si>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</si>
  <si>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</si>
  <si>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</si>
  <si>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</si>
  <si>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</si>
  <si>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</si>
  <si>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</si>
  <si>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</si>
  <si>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</si>
  <si>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</si>
  <si>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</si>
  <si>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</si>
  <si>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</si>
  <si>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</si>
  <si>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</si>
  <si>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</si>
  <si>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</si>
  <si>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</si>
  <si>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</si>
  <si>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</si>
  <si>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</si>
  <si>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</si>
  <si>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</si>
  <si>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</si>
  <si>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</si>
  <si>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</si>
  <si>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</si>
  <si>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</si>
  <si>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</si>
  <si>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</si>
  <si>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</si>
  <si>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</si>
  <si>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</si>
  <si>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</si>
  <si>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</si>
  <si>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</si>
  <si>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</si>
  <si>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</si>
  <si>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</si>
  <si>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</si>
  <si>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</si>
  <si>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</si>
  <si>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</si>
  <si>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</si>
  <si>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</si>
  <si>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</si>
  <si>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</si>
  <si>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</si>
  <si>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</si>
  <si>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</si>
  <si>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</si>
  <si>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</si>
  <si>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</si>
  <si>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</si>
  <si>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</si>
  <si>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</si>
  <si>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</si>
  <si>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</si>
  <si>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</si>
  <si>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</si>
  <si>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</si>
  <si>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</si>
  <si>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</si>
  <si>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</si>
  <si>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</si>
  <si>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</si>
  <si>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</si>
  <si>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</si>
  <si>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</si>
  <si>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</si>
  <si>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</si>
  <si>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</si>
  <si>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</si>
  <si>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</si>
  <si>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</si>
  <si>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</si>
  <si>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</si>
  <si>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</si>
  <si>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</si>
  <si>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</si>
  <si>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</si>
  <si>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</si>
  <si>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</si>
  <si>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</si>
  <si>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</si>
  <si>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</si>
  <si>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</si>
  <si>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</si>
  <si>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</si>
  <si>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</si>
  <si>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</si>
  <si>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</si>
  <si>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</si>
  <si>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</si>
  <si>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</si>
  <si>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</si>
  <si>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</si>
  <si>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</si>
  <si>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</si>
  <si>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</si>
  <si>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</si>
  <si>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</si>
  <si>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</si>
  <si>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</si>
  <si>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</si>
  <si>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</si>
  <si>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</si>
  <si>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</si>
  <si>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</si>
  <si>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</si>
  <si>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</si>
  <si>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</si>
  <si>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</si>
  <si>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</si>
  <si>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</si>
  <si>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</si>
  <si>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</si>
  <si>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</si>
  <si>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</si>
  <si>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</si>
  <si>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</si>
  <si>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</si>
  <si>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</si>
  <si>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</si>
  <si>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</si>
  <si>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</si>
  <si>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</si>
  <si>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</si>
  <si>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</si>
  <si>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</si>
  <si>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</si>
  <si>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</si>
  <si>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</si>
  <si>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</si>
  <si>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</si>
  <si>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</si>
  <si>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</si>
  <si>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</si>
  <si>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</si>
  <si>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</si>
  <si>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</si>
  <si>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</si>
  <si>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</si>
  <si>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</si>
  <si>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</si>
  <si>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</si>
  <si>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</si>
  <si>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</si>
  <si>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</si>
  <si>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</si>
  <si>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</si>
  <si>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</si>
  <si>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</si>
  <si>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</si>
  <si>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</si>
  <si>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</si>
  <si>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</si>
  <si>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</si>
  <si>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</si>
  <si>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</si>
  <si>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</si>
  <si>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</si>
  <si>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</si>
  <si>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</si>
  <si>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</si>
  <si>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</si>
  <si>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</si>
  <si>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</si>
  <si>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</si>
  <si>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</si>
  <si>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</si>
  <si>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</si>
  <si>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</si>
  <si>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</si>
  <si>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</si>
  <si>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</si>
  <si>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</si>
  <si>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</si>
  <si>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</si>
  <si>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</si>
  <si>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</si>
  <si>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</si>
  <si>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</si>
  <si>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</si>
  <si>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</si>
  <si>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</si>
  <si>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</si>
  <si>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</si>
  <si>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</si>
  <si>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</si>
  <si>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</si>
  <si>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</si>
  <si>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</si>
  <si>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</si>
  <si>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</si>
  <si>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</si>
  <si>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</si>
  <si>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</si>
  <si>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</si>
  <si>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</si>
  <si>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</si>
  <si>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</si>
  <si>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</si>
  <si>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</si>
  <si>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</si>
  <si>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</si>
  <si>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</si>
  <si>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</si>
  <si>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</si>
  <si>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</si>
  <si>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</si>
  <si>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</si>
  <si>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</si>
  <si>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</si>
  <si>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</si>
  <si>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</si>
  <si>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</si>
  <si>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</si>
  <si>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</si>
  <si>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</si>
  <si>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</si>
  <si>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</si>
  <si>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</si>
  <si>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</si>
  <si>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</si>
  <si>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</si>
  <si>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</si>
  <si>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</si>
  <si>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</si>
  <si>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</si>
  <si>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</si>
  <si>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</si>
  <si>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</si>
  <si>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</si>
  <si>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</si>
  <si>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</si>
  <si>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</si>
  <si>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</si>
  <si>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</si>
  <si>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</si>
  <si>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</si>
  <si>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</si>
  <si>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</si>
  <si>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</si>
  <si>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</si>
  <si>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</si>
  <si>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</si>
  <si>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</si>
  <si>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</si>
  <si>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</si>
  <si>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</si>
  <si>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</si>
  <si>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</si>
  <si>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</si>
  <si>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</si>
  <si>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</si>
  <si>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</si>
  <si>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</si>
  <si>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</si>
  <si>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</si>
  <si>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</si>
  <si>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</si>
  <si>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</si>
  <si>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</si>
  <si>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</si>
  <si>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</si>
  <si>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</si>
  <si>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</si>
  <si>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</si>
  <si>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</si>
  <si>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</si>
  <si>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</si>
  <si>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</si>
  <si>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</si>
  <si>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</si>
  <si>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</si>
  <si>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</si>
  <si>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</si>
  <si>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</si>
  <si>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</si>
  <si>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</si>
  <si>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</si>
  <si>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</si>
  <si>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</si>
  <si>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</si>
  <si>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</si>
  <si>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</si>
  <si>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</si>
  <si>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</si>
  <si>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</si>
  <si>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</si>
  <si>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</si>
  <si>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</si>
  <si>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</si>
  <si>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</si>
  <si>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</si>
  <si>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</si>
  <si>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</si>
  <si>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</si>
  <si>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</si>
  <si>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</si>
  <si>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</si>
  <si>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</si>
  <si>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</si>
  <si>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</si>
  <si>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</si>
  <si>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</si>
  <si>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</si>
  <si>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</si>
  <si>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</si>
  <si>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</si>
  <si>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</si>
  <si>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</si>
  <si>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</si>
  <si>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</si>
  <si>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</si>
  <si>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</si>
  <si>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</si>
  <si>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</si>
  <si>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</si>
  <si>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</si>
  <si>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</si>
  <si>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</si>
  <si>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</si>
  <si>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</si>
  <si>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</si>
  <si>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</si>
  <si>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</si>
  <si>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</si>
  <si>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</si>
  <si>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</si>
  <si>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</si>
  <si>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</si>
  <si>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</si>
  <si>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</si>
  <si>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</si>
  <si>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</si>
  <si>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</si>
  <si>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</si>
  <si>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</si>
  <si>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</si>
  <si>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</si>
  <si>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</si>
  <si>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</si>
  <si>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</si>
  <si>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</si>
  <si>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</si>
  <si>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</si>
  <si>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</si>
  <si>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</si>
  <si>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</si>
  <si>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</si>
  <si>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</si>
  <si>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</si>
  <si>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</si>
  <si>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</si>
  <si>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</si>
  <si>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</si>
  <si>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</si>
  <si>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</si>
  <si>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</si>
  <si>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</si>
  <si>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</si>
  <si>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</si>
  <si>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</si>
  <si>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</si>
  <si>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</si>
  <si>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</si>
  <si>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</si>
  <si>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</si>
  <si>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</si>
  <si>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</si>
  <si>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</si>
  <si>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</si>
  <si>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</si>
  <si>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</si>
  <si>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</si>
  <si>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</si>
  <si>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</si>
  <si>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</si>
  <si>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</si>
  <si>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</si>
  <si>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</si>
  <si>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</si>
  <si>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</si>
  <si>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</si>
  <si>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</si>
  <si>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</si>
  <si>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</si>
  <si>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</si>
  <si>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</si>
  <si>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</si>
  <si>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</si>
  <si>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</si>
  <si>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</si>
  <si>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</si>
  <si>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</si>
  <si>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</si>
  <si>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</si>
  <si>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</si>
  <si>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</si>
  <si>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</si>
  <si>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</si>
  <si>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</si>
  <si>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</si>
  <si>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</si>
  <si>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</si>
  <si>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</si>
  <si>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</si>
  <si>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</si>
  <si>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</si>
  <si>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</si>
  <si>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</si>
  <si>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</si>
  <si>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</si>
  <si>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</si>
  <si>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</si>
  <si>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</si>
  <si>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</si>
  <si>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</si>
  <si>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</si>
  <si>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</si>
  <si>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</si>
  <si>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</si>
  <si>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</si>
  <si>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</si>
  <si>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</si>
  <si>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</si>
  <si>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</si>
  <si>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</si>
  <si>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</si>
  <si>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</si>
  <si>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</si>
  <si>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</si>
  <si>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</si>
  <si>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</si>
  <si>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</si>
  <si>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</si>
  <si>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</si>
  <si>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</si>
  <si>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</si>
  <si>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</si>
  <si>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</si>
  <si>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</si>
  <si>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</si>
  <si>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</si>
  <si>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</si>
  <si>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</si>
  <si>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</si>
  <si>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</si>
  <si>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</si>
  <si>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</si>
  <si>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</si>
  <si>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</si>
  <si>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</si>
  <si>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</si>
  <si>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</si>
  <si>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</si>
  <si>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</si>
  <si>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</si>
  <si>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</si>
  <si>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</si>
  <si>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</si>
  <si>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</si>
  <si>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</si>
  <si>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</si>
  <si>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</si>
  <si>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</si>
  <si>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</si>
  <si>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</si>
  <si>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</si>
  <si>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</si>
  <si>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</si>
  <si>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</si>
  <si>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</si>
  <si>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</si>
  <si>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</si>
  <si>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</si>
  <si>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</si>
  <si>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</si>
  <si>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</si>
  <si>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</si>
  <si>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</si>
  <si>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</si>
  <si>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</si>
  <si>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</si>
  <si>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</si>
  <si>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</si>
  <si>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</si>
  <si>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</si>
  <si>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</si>
  <si>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</si>
  <si>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</si>
  <si>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</si>
  <si>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</si>
  <si>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</si>
  <si>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</si>
  <si>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</si>
  <si>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</si>
  <si>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</si>
  <si>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</si>
  <si>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</si>
  <si>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</si>
  <si>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</si>
  <si>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</si>
  <si>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</si>
  <si>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</si>
  <si>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</si>
  <si>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</si>
  <si>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</si>
  <si>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</si>
  <si>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</si>
  <si>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</si>
  <si>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</si>
  <si>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</si>
  <si>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</si>
  <si>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</si>
  <si>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</si>
  <si>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</si>
  <si>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</si>
  <si>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</si>
  <si>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</si>
  <si>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</si>
  <si>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</si>
  <si>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</si>
  <si>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</si>
  <si>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</si>
  <si>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</si>
  <si>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</si>
  <si>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</si>
  <si>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</si>
  <si>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</si>
  <si>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</si>
  <si>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</si>
  <si>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</si>
  <si>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</si>
  <si>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</si>
  <si>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</si>
  <si>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</si>
  <si>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</si>
  <si>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</si>
  <si>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</si>
  <si>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</si>
  <si>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</si>
  <si>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</si>
  <si>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</si>
  <si>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</si>
  <si>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</si>
  <si>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</si>
  <si>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</si>
  <si>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</si>
  <si>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</si>
  <si>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</si>
  <si>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</si>
  <si>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</si>
  <si>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</si>
  <si>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</si>
  <si>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</si>
  <si>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</si>
  <si>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</si>
  <si>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</si>
  <si>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</si>
  <si>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</si>
  <si>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</si>
  <si>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</si>
  <si>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</si>
  <si>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</si>
  <si>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</si>
  <si>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</si>
  <si>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</si>
  <si>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</si>
  <si>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</si>
  <si>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</si>
  <si>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</si>
  <si>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</si>
  <si>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</si>
  <si>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</si>
  <si>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</si>
  <si>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</si>
  <si>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</si>
  <si>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</si>
  <si>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</si>
  <si>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</si>
  <si>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</si>
  <si>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</si>
  <si>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</si>
  <si>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</si>
  <si>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</si>
  <si>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</si>
  <si>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</si>
  <si>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</si>
  <si>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</si>
  <si>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</si>
  <si>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</si>
  <si>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</si>
  <si>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</si>
  <si>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</si>
  <si>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</si>
  <si>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</si>
  <si>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</si>
  <si>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</si>
  <si>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</si>
  <si>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</si>
  <si>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</si>
  <si>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</si>
  <si>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</si>
  <si>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</si>
  <si>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</si>
  <si>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</si>
  <si>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</si>
  <si>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</si>
  <si>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</si>
  <si>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</si>
  <si>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</si>
  <si>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</si>
  <si>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</si>
  <si>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</si>
  <si>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</si>
  <si>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</si>
  <si>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</si>
  <si>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</si>
  <si>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</si>
  <si>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</si>
  <si>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</si>
  <si>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</si>
  <si>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</si>
  <si>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</si>
  <si>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</si>
  <si>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</si>
  <si>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</si>
  <si>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</si>
  <si>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</si>
  <si>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</si>
  <si>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</si>
  <si>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</si>
  <si>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</si>
  <si>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</si>
  <si>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</si>
  <si>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</si>
  <si>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</si>
  <si>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</si>
  <si>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</si>
  <si>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</si>
  <si>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</si>
  <si>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</si>
  <si>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</si>
  <si>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</si>
  <si>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</si>
  <si>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</si>
  <si>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</si>
  <si>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</si>
  <si>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</si>
  <si>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</si>
  <si>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</si>
  <si>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</si>
  <si>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</si>
  <si>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</si>
  <si>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</si>
  <si>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</si>
  <si>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</si>
  <si>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</si>
  <si>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</si>
  <si>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</si>
  <si>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</si>
  <si>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</si>
  <si>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</si>
  <si>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</si>
  <si>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</si>
  <si>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</si>
  <si>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</si>
  <si>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</si>
  <si>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</si>
  <si>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</si>
  <si>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</si>
  <si>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</si>
  <si>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</si>
  <si>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</si>
  <si>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</si>
  <si>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</si>
  <si>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</si>
  <si>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</si>
  <si>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</si>
  <si>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</si>
  <si>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</si>
  <si>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</si>
  <si>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</si>
  <si>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</si>
  <si>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</si>
  <si>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</si>
  <si>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</si>
  <si>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</si>
  <si>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</si>
  <si>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</si>
  <si>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</si>
  <si>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</si>
  <si>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</si>
  <si>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</si>
  <si>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</si>
  <si>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</si>
  <si>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</si>
  <si>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</si>
  <si>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</si>
  <si>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</si>
  <si>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</si>
  <si>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</si>
  <si>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</si>
  <si>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</si>
  <si>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</si>
  <si>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</si>
  <si>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</si>
  <si>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</si>
  <si>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</si>
  <si>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</si>
  <si>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</si>
  <si>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</si>
  <si>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</si>
  <si>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</si>
  <si>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</si>
  <si>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</si>
  <si>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</si>
  <si>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</si>
  <si>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</si>
  <si>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</si>
  <si>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</si>
  <si>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</si>
  <si>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</si>
  <si>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</si>
  <si>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</si>
  <si>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</si>
  <si>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</si>
  <si>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</si>
  <si>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</si>
  <si>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</si>
  <si>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</si>
  <si>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</si>
  <si>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</si>
  <si>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</si>
  <si>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</si>
  <si>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</si>
  <si>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</si>
  <si>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</si>
  <si>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</si>
  <si>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</si>
  <si>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</si>
  <si>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</si>
  <si>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</si>
  <si>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</si>
  <si>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</si>
  <si>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</si>
  <si>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</si>
  <si>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</si>
  <si>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</si>
  <si>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</si>
  <si>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</si>
  <si>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</si>
  <si>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</si>
  <si>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</si>
  <si>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</si>
  <si>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</si>
  <si>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</si>
  <si>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</si>
  <si>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</si>
  <si>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</si>
  <si>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</si>
  <si>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</si>
  <si>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</si>
  <si>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</si>
  <si>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</si>
  <si>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</si>
  <si>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</si>
  <si>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</si>
  <si>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</si>
  <si>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</si>
  <si>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</si>
  <si>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</si>
  <si>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</si>
  <si>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</si>
  <si>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</si>
  <si>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</si>
  <si>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</si>
  <si>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</si>
  <si>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</si>
  <si>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</si>
  <si>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</si>
  <si>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</si>
  <si>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</si>
  <si>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</si>
  <si>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</si>
  <si>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</si>
  <si>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</si>
  <si>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</si>
  <si>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</si>
  <si>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</si>
  <si>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</si>
  <si>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</si>
  <si>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</si>
  <si>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</si>
  <si>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</si>
  <si>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</si>
  <si>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</si>
  <si>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</si>
  <si>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</si>
  <si>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</si>
  <si>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</si>
  <si>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</si>
  <si>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</si>
  <si>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</si>
  <si>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</si>
  <si>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</si>
  <si>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</si>
  <si>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</si>
  <si>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</si>
  <si>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</si>
  <si>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</si>
  <si>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</si>
  <si>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</si>
  <si>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</si>
  <si>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</si>
  <si>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</si>
  <si>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</si>
  <si>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</si>
  <si>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</si>
  <si>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</si>
  <si>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</si>
  <si>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</si>
  <si>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</si>
  <si>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</si>
  <si>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</si>
  <si>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</si>
  <si>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</si>
  <si>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</si>
  <si>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</si>
  <si>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</si>
  <si>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</si>
  <si>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</si>
  <si>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</si>
  <si>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</si>
  <si>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</si>
  <si>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</si>
  <si>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</si>
  <si>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</si>
  <si>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</si>
  <si>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</si>
  <si>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</si>
  <si>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</si>
  <si>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</si>
  <si>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</si>
  <si>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</si>
  <si>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</si>
  <si>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</si>
  <si>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</si>
  <si>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</si>
  <si>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</si>
  <si>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</si>
  <si>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</si>
  <si>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</si>
  <si>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</si>
  <si>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</si>
  <si>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</si>
  <si>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</si>
  <si>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</si>
  <si>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</si>
  <si>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</si>
  <si>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</si>
  <si>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</si>
  <si>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</si>
  <si>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</si>
  <si>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</si>
  <si>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</si>
  <si>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</si>
  <si>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</si>
  <si>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</si>
  <si>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</si>
  <si>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</si>
  <si>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</si>
  <si>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</si>
  <si>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</si>
  <si>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</si>
  <si>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</si>
  <si>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</si>
  <si>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</si>
  <si>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</si>
  <si>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</si>
  <si>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</si>
  <si>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</si>
  <si>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</si>
  <si>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</si>
  <si>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</si>
  <si>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</si>
  <si>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</si>
  <si>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</si>
  <si>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</si>
  <si>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</si>
  <si>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</si>
  <si>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</si>
  <si>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</si>
  <si>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</si>
  <si>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</si>
  <si>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</si>
  <si>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</si>
  <si>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</si>
  <si>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</si>
  <si>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</si>
  <si>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</si>
  <si>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</si>
  <si>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</si>
  <si>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</si>
  <si>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</si>
  <si>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</si>
  <si>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</si>
  <si>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</si>
  <si>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</si>
  <si>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</si>
  <si>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</si>
  <si>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</si>
  <si>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</si>
  <si>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</si>
  <si>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</si>
  <si>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</si>
  <si>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</si>
  <si>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</si>
  <si>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</si>
  <si>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</si>
  <si>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</si>
  <si>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</si>
  <si>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</si>
  <si>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</si>
  <si>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</si>
  <si>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</si>
  <si>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</si>
  <si>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</si>
  <si>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</si>
  <si>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</si>
  <si>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</si>
  <si>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</si>
  <si>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</si>
  <si>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</si>
  <si>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</si>
  <si>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</si>
  <si>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</si>
  <si>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</si>
  <si>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</si>
  <si>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</si>
  <si>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</si>
  <si>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</si>
  <si>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</si>
  <si>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</si>
  <si>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</si>
  <si>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</si>
  <si>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</si>
  <si>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</si>
  <si>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</si>
  <si>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</si>
  <si>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</si>
  <si>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</si>
  <si>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</si>
  <si>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</si>
  <si>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</si>
  <si>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</si>
  <si>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</si>
  <si>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</si>
  <si>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</si>
  <si>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</si>
  <si>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</si>
  <si>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</si>
  <si>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</si>
  <si>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</si>
  <si>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</si>
  <si>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</si>
  <si>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</si>
  <si>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</si>
  <si>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</si>
  <si>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</si>
  <si>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</si>
  <si>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</si>
  <si>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</si>
  <si>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</si>
  <si>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</si>
  <si>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</si>
  <si>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</si>
  <si>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</si>
  <si>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</si>
  <si>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</si>
  <si>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</si>
  <si>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</si>
  <si>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</si>
  <si>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</si>
  <si>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</si>
  <si>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</si>
  <si>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</si>
  <si>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</si>
  <si>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</si>
  <si>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</si>
  <si>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</si>
  <si>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</si>
  <si>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</si>
  <si>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</si>
  <si>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</si>
  <si>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</si>
  <si>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</si>
  <si>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</si>
  <si>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</si>
  <si>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</si>
  <si>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</si>
  <si>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</si>
  <si>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</si>
  <si>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</si>
  <si>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</si>
  <si>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</si>
  <si>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</si>
  <si>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</si>
  <si>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</si>
  <si>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</si>
  <si>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</si>
  <si>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</si>
  <si>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</si>
  <si>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</si>
  <si>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</si>
  <si>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</si>
  <si>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</si>
  <si>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</si>
  <si>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</si>
  <si>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</si>
  <si>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</si>
  <si>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</si>
  <si>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</si>
  <si>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</si>
  <si>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</si>
  <si>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</si>
  <si>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</si>
  <si>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</si>
  <si>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</si>
  <si>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</si>
  <si>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</si>
  <si>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</si>
  <si>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</si>
  <si>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</si>
  <si>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</si>
  <si>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</si>
  <si>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</si>
  <si>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</si>
  <si>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</si>
  <si>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</si>
  <si>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</si>
  <si>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</si>
  <si>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</si>
  <si>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</si>
  <si>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</si>
  <si>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</si>
  <si>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</si>
  <si>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</si>
  <si>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</si>
  <si>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</si>
  <si>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</si>
  <si>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</si>
  <si>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</si>
  <si>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</si>
  <si>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</si>
  <si>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</si>
  <si>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</si>
  <si>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</si>
  <si>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</si>
  <si>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</si>
  <si>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</si>
  <si>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</si>
  <si>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</si>
  <si>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</si>
  <si>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</si>
  <si>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</si>
  <si>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</si>
  <si>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</si>
  <si>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</si>
  <si>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</si>
  <si>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</si>
  <si>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</si>
  <si>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</si>
  <si>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</si>
  <si>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</si>
  <si>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</si>
  <si>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</si>
  <si>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</si>
  <si>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</si>
  <si>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</si>
  <si>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</si>
  <si>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</si>
  <si>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</si>
  <si>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</si>
  <si>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</si>
  <si>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</si>
  <si>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</si>
  <si>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</si>
  <si>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</si>
  <si>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</si>
  <si>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</si>
  <si>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</si>
  <si>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</si>
  <si>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</si>
  <si>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</si>
  <si>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</si>
  <si>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</si>
  <si>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</si>
  <si>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</si>
  <si>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</si>
  <si>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</si>
  <si>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</si>
  <si>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</si>
  <si>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</si>
  <si>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</si>
  <si>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</si>
  <si>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</si>
  <si>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</si>
  <si>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</si>
  <si>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</si>
  <si>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</si>
  <si>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</si>
  <si>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</si>
  <si>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</si>
  <si>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</si>
  <si>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</si>
  <si>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</si>
  <si>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</si>
  <si>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</si>
  <si>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</si>
  <si>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</si>
  <si>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</si>
  <si>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</si>
  <si>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</si>
  <si>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</si>
  <si>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</si>
  <si>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</si>
  <si>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</si>
  <si>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</si>
  <si>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</si>
  <si>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</si>
  <si>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</si>
  <si>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</si>
  <si>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</si>
  <si>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</si>
  <si>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</si>
  <si>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</si>
  <si>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</si>
  <si>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</si>
  <si>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</si>
  <si>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</si>
  <si>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</si>
  <si>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</si>
  <si>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</si>
  <si>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</si>
  <si>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</si>
  <si>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</si>
  <si>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</si>
  <si>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</si>
  <si>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</si>
  <si>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</si>
  <si>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</si>
  <si>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</si>
  <si>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</si>
  <si>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</si>
  <si>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</si>
  <si>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</si>
  <si>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</si>
  <si>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</si>
  <si>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</si>
  <si>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</si>
  <si>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</si>
  <si>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</si>
  <si>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</si>
  <si>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</si>
  <si>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</si>
  <si>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</si>
  <si>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</si>
  <si>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</si>
  <si>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</si>
  <si>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</si>
  <si>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</si>
  <si>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</si>
  <si>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</si>
  <si>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</si>
  <si>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</si>
  <si>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</si>
  <si>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</si>
  <si>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</si>
  <si>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</si>
  <si>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</si>
  <si>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</si>
  <si>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</si>
  <si>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</si>
  <si>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</si>
  <si>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</si>
  <si>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</si>
  <si>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</si>
  <si>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</si>
  <si>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</si>
  <si>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</si>
  <si>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</si>
  <si>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</si>
  <si>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</si>
  <si>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</si>
  <si>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</si>
  <si>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</si>
  <si>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</si>
  <si>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</si>
  <si>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</si>
  <si>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</si>
  <si>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</si>
  <si>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</si>
  <si>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</si>
  <si>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</si>
  <si>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</si>
  <si>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</si>
  <si>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</si>
  <si>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</si>
  <si>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</si>
  <si>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</si>
  <si>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</si>
  <si>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</si>
  <si>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</si>
  <si>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</si>
  <si>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</si>
  <si>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</si>
  <si>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</si>
  <si>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</si>
  <si>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</si>
  <si>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</si>
  <si>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</si>
  <si>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</si>
  <si>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</si>
  <si>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</si>
  <si>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</si>
  <si>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</si>
  <si>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</si>
  <si>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</si>
  <si>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</si>
  <si>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</si>
  <si>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</si>
  <si>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</si>
  <si>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</si>
  <si>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</si>
  <si>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</si>
  <si>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</si>
  <si>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</si>
  <si>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</si>
  <si>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</si>
  <si>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</si>
  <si>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</si>
  <si>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</si>
  <si>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</si>
  <si>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</si>
  <si>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</si>
  <si>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</si>
  <si>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</si>
  <si>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</si>
  <si>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</si>
  <si>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</si>
  <si>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</si>
  <si>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</si>
  <si>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</si>
  <si>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</si>
  <si>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</si>
  <si>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</si>
  <si>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</si>
  <si>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</si>
  <si>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</si>
  <si>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</si>
  <si>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</si>
  <si>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</si>
  <si>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</si>
  <si>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</si>
  <si>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</si>
  <si>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</si>
  <si>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</si>
  <si>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</si>
  <si>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</si>
  <si>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</si>
  <si>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</si>
  <si>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</si>
  <si>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</si>
  <si>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</si>
  <si>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</si>
  <si>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</si>
  <si>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</si>
  <si>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</si>
  <si>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</si>
  <si>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</si>
  <si>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</si>
  <si>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</si>
  <si>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</si>
  <si>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</si>
  <si>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</si>
  <si>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</si>
  <si>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</si>
  <si>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</si>
  <si>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</si>
  <si>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</si>
  <si>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</si>
  <si>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</si>
  <si>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</si>
  <si>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</si>
  <si>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</si>
  <si>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</si>
  <si>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</si>
  <si>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</si>
  <si>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</si>
  <si>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</si>
  <si>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</si>
  <si>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</si>
  <si>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</si>
  <si>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</si>
  <si>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</si>
  <si>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</si>
  <si>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</si>
  <si>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</si>
  <si>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</si>
  <si>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</si>
  <si>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</si>
  <si>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</si>
  <si>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</si>
  <si>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</si>
  <si>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</si>
  <si>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</si>
  <si>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</si>
  <si>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</si>
  <si>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</si>
  <si>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</si>
  <si>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</si>
  <si>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</si>
  <si>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</si>
  <si>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</si>
  <si>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</si>
  <si>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</si>
  <si>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</si>
  <si>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</si>
  <si>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</si>
  <si>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</si>
  <si>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</si>
  <si>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</si>
  <si>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</si>
  <si>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</si>
  <si>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</si>
  <si>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</si>
  <si>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</si>
  <si>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</si>
  <si>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</si>
  <si>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</si>
  <si>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</si>
  <si>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</si>
  <si>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</si>
  <si>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</si>
  <si>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</si>
  <si>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</si>
  <si>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</si>
  <si>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</si>
  <si>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</si>
  <si>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</si>
  <si>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</si>
  <si>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</si>
  <si>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</si>
  <si>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</si>
  <si>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</si>
  <si>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</si>
  <si>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</si>
  <si>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</si>
  <si>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</si>
  <si>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</si>
  <si>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</si>
  <si>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</si>
  <si>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</si>
  <si>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</si>
  <si>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</si>
  <si>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</si>
  <si>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</si>
  <si>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</si>
  <si>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</si>
  <si>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</si>
  <si>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</si>
  <si>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</si>
  <si>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</si>
  <si>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</si>
  <si>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</si>
  <si>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</si>
  <si>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</si>
  <si>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</si>
  <si>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</si>
  <si>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</si>
  <si>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</si>
  <si>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</si>
  <si>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</si>
  <si>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</si>
  <si>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</si>
  <si>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</si>
  <si>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</si>
  <si>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</si>
  <si>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</si>
  <si>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</si>
  <si>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</si>
  <si>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</si>
  <si>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</si>
  <si>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</si>
  <si>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</si>
  <si>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</si>
  <si>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</si>
  <si>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</si>
  <si>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</si>
  <si>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</si>
  <si>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</si>
  <si>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</si>
  <si>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</si>
  <si>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</si>
  <si>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</si>
  <si>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</si>
  <si>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</si>
  <si>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</si>
  <si>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</si>
  <si>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</si>
  <si>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</si>
  <si>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</si>
  <si>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</si>
  <si>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</si>
  <si>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</si>
  <si>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</si>
  <si>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</si>
  <si>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</si>
  <si>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</si>
  <si>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</si>
  <si>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</si>
  <si>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</si>
  <si>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</si>
  <si>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</si>
  <si>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</si>
  <si>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</si>
  <si>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</si>
  <si>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</si>
  <si>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</si>
  <si>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</si>
  <si>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</si>
  <si>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</si>
  <si>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</si>
  <si>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</si>
  <si>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</si>
  <si>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</si>
  <si>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</si>
  <si>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</si>
  <si>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</si>
  <si>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</si>
  <si>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</si>
  <si>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</si>
  <si>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</si>
  <si>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</si>
  <si>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</si>
  <si>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</si>
  <si>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</si>
  <si>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</si>
  <si>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</si>
  <si>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</si>
  <si>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</si>
  <si>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</si>
  <si>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</si>
  <si>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</si>
  <si>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</si>
  <si>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</si>
  <si>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</si>
  <si>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</si>
  <si>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</si>
  <si>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</si>
  <si>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</si>
  <si>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</si>
  <si>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</si>
  <si>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</si>
  <si>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</si>
  <si>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</si>
  <si>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</si>
  <si>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</si>
  <si>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</si>
  <si>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</si>
  <si>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</si>
  <si>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</si>
  <si>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</si>
  <si>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</si>
  <si>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</si>
  <si>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</si>
  <si>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</si>
  <si>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</si>
  <si>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</si>
  <si>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</si>
  <si>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</si>
  <si>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</si>
  <si>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</si>
  <si>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</si>
  <si>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</si>
  <si>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</si>
  <si>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</si>
  <si>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</si>
  <si>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</si>
  <si>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</si>
  <si>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</si>
  <si>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</si>
  <si>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</si>
  <si>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</si>
  <si>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</si>
  <si>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</si>
  <si>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</si>
  <si>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</si>
  <si>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</si>
  <si>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</si>
  <si>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</si>
  <si>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</si>
  <si>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</si>
  <si>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</si>
  <si>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</si>
  <si>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</si>
  <si>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</si>
  <si>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</si>
  <si>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</si>
  <si>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</si>
  <si>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</si>
  <si>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</si>
  <si>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</si>
  <si>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</si>
  <si>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</si>
  <si>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</si>
  <si>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</si>
  <si>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</si>
  <si>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</si>
  <si>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</si>
  <si>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</si>
  <si>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</si>
  <si>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</si>
  <si>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</si>
  <si>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</si>
  <si>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</si>
  <si>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</si>
  <si>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</si>
  <si>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</si>
  <si>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</si>
  <si>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</si>
  <si>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</si>
  <si>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</si>
  <si>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</si>
  <si>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</si>
  <si>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</si>
  <si>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</si>
  <si>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</si>
  <si>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</si>
  <si>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</si>
  <si>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</si>
  <si>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</si>
  <si>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</si>
  <si>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</si>
  <si>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</si>
  <si>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</si>
  <si>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</si>
  <si>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</si>
  <si>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</si>
  <si>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</si>
  <si>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</si>
  <si>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</si>
  <si>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</si>
  <si>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</si>
  <si>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</si>
  <si>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</si>
  <si>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</si>
  <si>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</si>
  <si>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</si>
  <si>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</si>
  <si>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</si>
  <si>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</si>
  <si>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</si>
  <si>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</si>
  <si>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</si>
  <si>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</si>
  <si>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</si>
  <si>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</si>
  <si>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</si>
  <si>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</si>
  <si>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</si>
  <si>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</si>
  <si>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</si>
  <si>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</si>
  <si>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</si>
  <si>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</si>
  <si>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</si>
  <si>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</si>
  <si>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</si>
  <si>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</si>
  <si>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</si>
  <si>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</si>
  <si>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</si>
  <si>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</si>
  <si>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</si>
  <si>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</si>
  <si>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</si>
  <si>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</si>
  <si>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</si>
  <si>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</si>
  <si>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</si>
  <si>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</si>
  <si>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</si>
  <si>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</si>
  <si>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</si>
  <si>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</si>
  <si>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</si>
  <si>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</si>
  <si>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</si>
  <si>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</si>
  <si>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</si>
  <si>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</si>
  <si>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</si>
  <si>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</si>
  <si>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</si>
  <si>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</si>
  <si>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</si>
  <si>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</si>
  <si>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</si>
  <si>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</si>
  <si>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</si>
  <si>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</si>
  <si>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</si>
  <si>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</si>
  <si>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</si>
  <si>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</si>
  <si>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</si>
  <si>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</si>
  <si>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</si>
  <si>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</si>
  <si>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</si>
  <si>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</si>
  <si>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</si>
  <si>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</si>
  <si>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</si>
  <si>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</si>
  <si>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</si>
  <si>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</si>
  <si>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</si>
  <si>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</si>
  <si>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</si>
  <si>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</si>
  <si>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</si>
  <si>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</si>
  <si>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</si>
  <si>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</si>
  <si>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</si>
  <si>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</si>
  <si>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</si>
  <si>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</si>
  <si>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</si>
  <si>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</si>
  <si>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</si>
  <si>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</si>
  <si>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</si>
  <si>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</si>
  <si>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</si>
  <si>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</si>
  <si>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</si>
  <si>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</si>
  <si>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</si>
  <si>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</si>
  <si>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</si>
  <si>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</si>
  <si>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</si>
  <si>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</si>
  <si>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</si>
  <si>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</si>
  <si>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</si>
  <si>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</si>
  <si>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</si>
  <si>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</si>
  <si>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</si>
  <si>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</si>
  <si>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</si>
  <si>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</si>
  <si>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</si>
  <si>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</si>
  <si>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</si>
  <si>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</si>
  <si>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</si>
  <si>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</si>
  <si>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</si>
  <si>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</si>
  <si>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</si>
  <si>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</si>
  <si>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</si>
  <si>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</si>
  <si>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</si>
  <si>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</si>
  <si>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</si>
  <si>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</si>
  <si>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</si>
  <si>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</si>
  <si>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</si>
  <si>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</si>
  <si>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</si>
  <si>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</si>
  <si>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</si>
  <si>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</si>
  <si>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</si>
  <si>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</si>
  <si>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</si>
  <si>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</si>
  <si>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</si>
  <si>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</si>
  <si>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</si>
  <si>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</si>
  <si>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</si>
  <si>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</si>
  <si>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</si>
  <si>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</si>
  <si>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</si>
  <si>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</si>
  <si>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</si>
  <si>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</si>
  <si>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</si>
  <si>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</si>
  <si>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</si>
  <si>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</si>
  <si>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</si>
  <si>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</si>
  <si>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</si>
  <si>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</si>
  <si>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</si>
  <si>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</si>
  <si>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</si>
  <si>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</si>
  <si>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</si>
  <si>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</si>
  <si>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</si>
  <si>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</si>
  <si>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</si>
  <si>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</si>
  <si>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</si>
  <si>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</si>
  <si>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</si>
  <si>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</si>
  <si>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</si>
  <si>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</si>
  <si>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</si>
  <si>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</si>
  <si>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</si>
  <si>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</si>
  <si>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</si>
  <si>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</si>
  <si>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</si>
  <si>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</si>
  <si>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</si>
  <si>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</si>
  <si>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</si>
  <si>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</si>
  <si>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</si>
  <si>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</si>
  <si>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</si>
  <si>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</si>
  <si>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</si>
  <si>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</si>
  <si>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</si>
  <si>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</si>
  <si>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</si>
  <si>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</si>
  <si>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</si>
  <si>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</si>
  <si>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</si>
  <si>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</si>
  <si>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</si>
  <si>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</si>
  <si>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</si>
  <si>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</si>
  <si>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</si>
  <si>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</si>
  <si>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</si>
  <si>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</si>
  <si>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</si>
  <si>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</si>
  <si>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</si>
  <si>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</si>
  <si>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</si>
  <si>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</si>
  <si>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</si>
  <si>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</si>
  <si>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</si>
  <si>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</si>
  <si>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</si>
  <si>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</si>
  <si>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</si>
  <si>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</si>
  <si>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</si>
  <si>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</si>
  <si>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</si>
  <si>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</si>
  <si>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</si>
  <si>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</si>
  <si>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</si>
  <si>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</si>
  <si>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</si>
  <si>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</si>
  <si>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</si>
  <si>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</si>
  <si>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</si>
  <si>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</si>
  <si>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</si>
  <si>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</si>
  <si>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</si>
  <si>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</si>
  <si>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</si>
  <si>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</si>
  <si>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</si>
  <si>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</si>
  <si>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</si>
  <si>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</si>
  <si>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</si>
  <si>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</si>
  <si>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</si>
  <si>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</si>
  <si>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</si>
  <si>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</si>
  <si>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</si>
  <si>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</si>
  <si>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</si>
  <si>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</si>
  <si>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</si>
  <si>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</si>
  <si>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</si>
  <si>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</si>
  <si>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</si>
  <si>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</si>
  <si>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</si>
  <si>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</si>
  <si>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</si>
  <si>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</si>
  <si>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</si>
  <si>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</si>
  <si>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</si>
  <si>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</si>
  <si>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</si>
  <si>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</si>
  <si>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</si>
  <si>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</si>
  <si>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</si>
  <si>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</si>
  <si>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</si>
  <si>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</si>
  <si>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</si>
  <si>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</si>
  <si>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</si>
  <si>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</si>
  <si>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</si>
  <si>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</si>
  <si>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</si>
  <si>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</si>
  <si>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</si>
  <si>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</si>
  <si>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</si>
  <si>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</si>
  <si>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</si>
  <si>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</si>
  <si>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</si>
  <si>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</si>
  <si>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</si>
  <si>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</si>
  <si>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</si>
  <si>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</si>
  <si>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</si>
  <si>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</si>
  <si>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</si>
  <si>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</si>
  <si>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</si>
  <si>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</si>
  <si>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</si>
  <si>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</si>
  <si>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</si>
  <si>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</si>
  <si>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</si>
  <si>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</si>
  <si>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</si>
  <si>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</si>
  <si>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</si>
  <si>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</si>
  <si>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</si>
  <si>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</si>
  <si>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</si>
  <si>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</si>
  <si>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</si>
  <si>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</si>
  <si>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</si>
  <si>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</si>
  <si>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</si>
  <si>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</si>
  <si>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</si>
  <si>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</si>
  <si>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</si>
  <si>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</si>
  <si>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</si>
  <si>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</si>
  <si>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</si>
  <si>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</si>
  <si>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</si>
  <si>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</si>
  <si>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</si>
  <si>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</si>
  <si>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</si>
  <si>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</si>
  <si>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</si>
  <si>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</si>
  <si>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</si>
  <si>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</si>
  <si>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</si>
  <si>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</si>
  <si>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</si>
  <si>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</si>
  <si>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</si>
  <si>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</si>
  <si>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</si>
  <si>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</si>
  <si>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</si>
  <si>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</si>
  <si>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</si>
  <si>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</si>
  <si>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</si>
  <si>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</si>
  <si>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</si>
  <si>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</si>
  <si>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</si>
  <si>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</si>
  <si>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</si>
  <si>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</si>
  <si>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</si>
  <si>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</si>
  <si>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</si>
  <si>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</si>
  <si>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</si>
  <si>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</si>
  <si>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</si>
  <si>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</si>
  <si>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</si>
  <si>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</si>
  <si>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</si>
  <si>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</si>
  <si>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</si>
  <si>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</si>
  <si>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</si>
  <si>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</si>
  <si>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</si>
  <si>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</si>
  <si>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</si>
  <si>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</si>
  <si>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</si>
  <si>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</si>
  <si>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</si>
  <si>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</si>
  <si>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</si>
  <si>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</si>
  <si>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</si>
  <si>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</si>
  <si>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</si>
  <si>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</si>
  <si>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</si>
  <si>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</si>
  <si>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</si>
  <si>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</si>
  <si>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</si>
  <si>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</si>
  <si>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</si>
  <si>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</si>
  <si>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</si>
  <si>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</si>
  <si>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</si>
  <si>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</si>
  <si>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</si>
  <si>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</si>
  <si>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</si>
  <si>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</si>
  <si>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</si>
  <si>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</si>
  <si>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</si>
  <si>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</si>
  <si>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</si>
  <si>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</si>
  <si>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</si>
  <si>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</si>
  <si>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</si>
  <si>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</si>
  <si>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</si>
  <si>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</si>
  <si>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</si>
  <si>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</si>
  <si>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</si>
  <si>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</si>
  <si>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</si>
  <si>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</si>
  <si>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</si>
  <si>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</si>
  <si>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</si>
  <si>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</si>
  <si>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</si>
  <si>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</si>
  <si>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</si>
  <si>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</si>
  <si>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</si>
  <si>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</si>
  <si>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</si>
  <si>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</si>
  <si>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</si>
  <si>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</si>
  <si>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</si>
  <si>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</si>
  <si>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</si>
  <si>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</si>
  <si>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</si>
  <si>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</si>
  <si>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</si>
  <si>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</si>
  <si>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</si>
  <si>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</si>
  <si>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</si>
  <si>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</si>
  <si>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</si>
  <si>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</si>
  <si>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</si>
  <si>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</si>
  <si>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</si>
  <si>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</si>
  <si>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</si>
  <si>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</si>
  <si>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</si>
  <si>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</si>
  <si>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</si>
  <si>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</si>
  <si>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</si>
  <si>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</si>
  <si>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</si>
  <si>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</si>
  <si>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</si>
  <si>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</si>
  <si>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</si>
  <si>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</si>
  <si>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</si>
  <si>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</si>
  <si>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</si>
  <si>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</si>
  <si>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</si>
  <si>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</si>
  <si>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</si>
  <si>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</si>
  <si>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</si>
  <si>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</si>
  <si>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</si>
  <si>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</si>
  <si>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</si>
  <si>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</si>
  <si>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</si>
  <si>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</si>
  <si>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</si>
  <si>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</si>
  <si>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</si>
  <si>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</si>
  <si>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</si>
  <si>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</si>
  <si>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</si>
  <si>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</si>
  <si>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</si>
  <si>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</si>
  <si>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</si>
  <si>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</si>
  <si>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</si>
  <si>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</si>
  <si>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</si>
  <si>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</si>
  <si>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</si>
  <si>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</si>
  <si>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</si>
  <si>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</si>
  <si>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</si>
  <si>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</si>
  <si>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</si>
  <si>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</si>
  <si>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</si>
  <si>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</si>
  <si>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</si>
  <si>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</si>
  <si>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</si>
  <si>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</si>
  <si>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</si>
  <si>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</si>
  <si>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</si>
  <si>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</si>
  <si>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</si>
  <si>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</si>
  <si>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</si>
  <si>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</si>
  <si>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</si>
  <si>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</si>
  <si>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</si>
  <si>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</si>
  <si>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</si>
  <si>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</si>
  <si>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</si>
  <si>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</si>
  <si>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</si>
  <si>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</si>
  <si>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</si>
  <si>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</si>
  <si>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</si>
  <si>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</si>
  <si>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</si>
  <si>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</si>
  <si>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</si>
  <si>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</si>
  <si>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</si>
  <si>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</si>
  <si>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</si>
  <si>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</si>
  <si>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</si>
  <si>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</si>
  <si>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</si>
  <si>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</si>
  <si>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</si>
  <si>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</si>
  <si>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</si>
  <si>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</si>
  <si>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</si>
  <si>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</si>
  <si>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</si>
  <si>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</si>
  <si>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</si>
  <si>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</si>
  <si>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</si>
  <si>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</si>
  <si>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</si>
  <si>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</si>
  <si>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</si>
  <si>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</si>
  <si>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</si>
  <si>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</si>
  <si>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</si>
  <si>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</si>
  <si>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</si>
  <si>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</si>
  <si>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</si>
  <si>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</si>
  <si>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</si>
  <si>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</si>
  <si>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</si>
  <si>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</si>
  <si>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</si>
  <si>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</si>
  <si>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</si>
  <si>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</si>
  <si>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</si>
  <si>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</si>
  <si>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</si>
  <si>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</si>
  <si>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</si>
  <si>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</si>
  <si>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</si>
  <si>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</si>
  <si>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</si>
  <si>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</si>
  <si>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</si>
  <si>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</si>
  <si>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</si>
  <si>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</si>
  <si>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</si>
  <si>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</si>
  <si>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</si>
  <si>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</si>
  <si>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</si>
  <si>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</si>
  <si>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</si>
  <si>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</si>
  <si>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</si>
  <si>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</si>
  <si>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</si>
  <si>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</si>
  <si>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</si>
  <si>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</si>
  <si>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</si>
  <si>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</si>
  <si>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</si>
  <si>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</si>
  <si>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</si>
  <si>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</si>
  <si>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</si>
  <si>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</si>
  <si>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</si>
  <si>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</si>
  <si>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</si>
  <si>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</si>
  <si>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</si>
  <si>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</si>
  <si>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</si>
  <si>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</si>
  <si>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</si>
  <si>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</si>
  <si>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</si>
  <si>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</si>
  <si>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</si>
  <si>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</si>
  <si>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</si>
  <si>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</si>
  <si>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</si>
  <si>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</si>
  <si>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</si>
  <si>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</si>
  <si>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</si>
  <si>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</si>
  <si>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</si>
  <si>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</si>
  <si>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</si>
  <si>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</si>
  <si>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</si>
  <si>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</si>
  <si>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</si>
  <si>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</si>
  <si>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</si>
  <si>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</si>
  <si>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</si>
  <si>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</si>
  <si>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</si>
  <si>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</si>
  <si>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</si>
  <si>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</si>
  <si>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</si>
  <si>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</si>
  <si>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</si>
  <si>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</si>
  <si>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</si>
  <si>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</si>
  <si>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</si>
  <si>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</si>
  <si>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</si>
  <si>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</si>
  <si>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</si>
  <si>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</si>
  <si>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</si>
  <si>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</si>
  <si>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</si>
  <si>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</si>
  <si>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</si>
  <si>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</si>
  <si>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</si>
  <si>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</si>
  <si>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</si>
  <si>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</si>
  <si>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</si>
  <si>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</si>
  <si>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</si>
  <si>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</si>
  <si>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</si>
  <si>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</si>
  <si>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</si>
  <si>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</si>
  <si>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</si>
  <si>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</si>
  <si>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</si>
  <si>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</si>
  <si>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</si>
  <si>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</si>
  <si>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</si>
  <si>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</si>
  <si>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</si>
  <si>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</si>
  <si>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</si>
  <si>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</si>
  <si>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</si>
  <si>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</si>
  <si>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</si>
  <si>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</si>
  <si>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</si>
  <si>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</si>
  <si>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</si>
  <si>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</si>
  <si>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</si>
  <si>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</si>
  <si>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</si>
  <si>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</si>
  <si>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</si>
  <si>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</si>
  <si>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</si>
  <si>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</si>
  <si>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</si>
  <si>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</si>
  <si>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</si>
  <si>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</si>
  <si>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</si>
  <si>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</si>
  <si>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</si>
  <si>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</si>
  <si>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</si>
  <si>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</si>
  <si>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</si>
  <si>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</si>
  <si>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</si>
  <si>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</si>
  <si>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</si>
  <si>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</si>
  <si>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</si>
  <si>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</si>
  <si>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</si>
  <si>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</si>
  <si>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</si>
  <si>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</si>
  <si>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</si>
  <si>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</si>
  <si>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</si>
  <si>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</si>
  <si>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</si>
  <si>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</si>
  <si>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</si>
  <si>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</si>
  <si>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</si>
  <si>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</si>
  <si>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</si>
  <si>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</si>
  <si>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</si>
  <si>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</si>
  <si>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</si>
  <si>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</si>
  <si>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</si>
  <si>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</si>
  <si>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</si>
  <si>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</si>
  <si>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</si>
  <si>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</si>
  <si>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</si>
  <si>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</si>
  <si>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</si>
  <si>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</si>
  <si>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</si>
  <si>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</si>
  <si>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</si>
  <si>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</si>
  <si>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</si>
  <si>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</si>
  <si>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</si>
  <si>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</si>
  <si>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</si>
  <si>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</si>
  <si>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</si>
  <si>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</si>
  <si>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</si>
  <si>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</si>
  <si>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</si>
  <si>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</si>
  <si>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</si>
  <si>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</si>
  <si>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</si>
  <si>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</si>
  <si>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</si>
  <si>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</si>
  <si>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</si>
  <si>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</si>
  <si>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</si>
  <si>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</si>
  <si>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</si>
  <si>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</si>
  <si>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</si>
  <si>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</si>
  <si>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</si>
  <si>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</si>
  <si>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</si>
  <si>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</si>
  <si>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</si>
  <si>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</si>
  <si>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</si>
  <si>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</si>
  <si>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</si>
  <si>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</si>
  <si>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</si>
  <si>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</si>
  <si>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</si>
  <si>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</si>
  <si>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</si>
  <si>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</si>
  <si>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</si>
  <si>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</si>
  <si>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</si>
  <si>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</si>
  <si>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</si>
  <si>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</si>
  <si>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</si>
  <si>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</si>
  <si>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</si>
  <si>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</si>
  <si>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</si>
  <si>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</si>
  <si>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</si>
  <si>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</si>
  <si>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</si>
  <si>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</si>
  <si>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</si>
  <si>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</si>
  <si>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</si>
  <si>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</si>
  <si>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</si>
  <si>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</si>
  <si>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</si>
  <si>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</si>
  <si>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</si>
  <si>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</si>
  <si>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</si>
  <si>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</si>
  <si>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</si>
  <si>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</si>
  <si>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</si>
  <si>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</si>
  <si>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</si>
  <si>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</si>
  <si>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</si>
  <si>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</si>
  <si>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</si>
  <si>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</si>
  <si>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</si>
  <si>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</si>
  <si>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</si>
  <si>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</si>
  <si>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</si>
  <si>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</si>
  <si>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</si>
  <si>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</si>
  <si>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</si>
  <si>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</si>
  <si>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</si>
  <si>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</si>
  <si>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</si>
  <si>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</si>
  <si>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</si>
  <si>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</si>
  <si>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</si>
  <si>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</si>
  <si>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</si>
  <si>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</si>
  <si>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</si>
  <si>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</si>
  <si>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</si>
  <si>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</si>
  <si>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</si>
  <si>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</si>
  <si>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</si>
  <si>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</si>
  <si>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</si>
  <si>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</si>
  <si>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</si>
  <si>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</si>
  <si>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</si>
  <si>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</si>
  <si>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</si>
  <si>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</si>
  <si>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</si>
  <si>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</si>
  <si>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</si>
  <si>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</si>
  <si>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</si>
  <si>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</si>
  <si>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</si>
  <si>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</si>
  <si>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</si>
  <si>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</si>
  <si>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</si>
  <si>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</si>
  <si>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</si>
  <si>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</si>
  <si>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</si>
  <si>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</si>
  <si>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</si>
  <si>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</si>
  <si>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</si>
  <si>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</si>
  <si>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</si>
  <si>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</si>
  <si>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</si>
  <si>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</si>
  <si>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</si>
  <si>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</si>
  <si>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</si>
  <si>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</si>
  <si>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</si>
  <si>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</si>
  <si>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</si>
  <si>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</si>
  <si>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</si>
  <si>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</si>
  <si>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</si>
  <si>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</si>
  <si>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</si>
  <si>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</si>
  <si>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</si>
  <si>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</si>
  <si>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</si>
  <si>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</si>
  <si>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</si>
  <si>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</si>
  <si>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</si>
  <si>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</si>
  <si>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</si>
  <si>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</si>
  <si>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</si>
  <si>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</si>
  <si>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</si>
  <si>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</si>
  <si>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</si>
  <si>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</si>
  <si>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</si>
  <si>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</si>
  <si>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</si>
  <si>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</si>
  <si>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</si>
  <si>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</si>
  <si>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</si>
  <si>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</si>
  <si>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</si>
  <si>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</si>
  <si>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</si>
  <si>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</si>
  <si>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</si>
  <si>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</si>
  <si>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</si>
  <si>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</si>
  <si>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</si>
  <si>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</si>
  <si>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</si>
  <si>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</si>
  <si>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</si>
  <si>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</si>
  <si>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</si>
  <si>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</si>
  <si>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</si>
  <si>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</si>
  <si>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</si>
  <si>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</si>
  <si>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</si>
  <si>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</si>
  <si>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</si>
  <si>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</si>
  <si>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</si>
  <si>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</si>
  <si>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</si>
  <si>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</si>
  <si>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</si>
  <si>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</si>
  <si>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</si>
  <si>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</si>
  <si>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</si>
  <si>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</si>
  <si>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</si>
  <si>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</si>
  <si>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</si>
  <si>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</si>
  <si>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</si>
  <si>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</si>
  <si>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</si>
  <si>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</si>
  <si>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</si>
  <si>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</si>
  <si>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</si>
  <si>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</si>
  <si>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</si>
  <si>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</si>
  <si>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</si>
  <si>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</si>
  <si>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</si>
  <si>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</si>
  <si>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</si>
  <si>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</si>
  <si>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</si>
  <si>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</si>
  <si>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</si>
  <si>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</si>
  <si>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</si>
  <si>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</si>
  <si>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</si>
  <si>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</si>
  <si>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</si>
  <si>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</si>
  <si>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</si>
  <si>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</si>
  <si>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</si>
  <si>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</si>
  <si>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</si>
  <si>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</si>
  <si>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</si>
  <si>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</si>
  <si>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</si>
  <si>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</si>
  <si>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</si>
  <si>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</si>
  <si>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</si>
  <si>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</si>
  <si>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</si>
  <si>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</si>
  <si>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</si>
  <si>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</si>
  <si>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</si>
  <si>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</si>
  <si>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</si>
  <si>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</si>
  <si>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</si>
  <si>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</si>
  <si>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</si>
  <si>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</si>
  <si>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</si>
  <si>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</si>
  <si>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</si>
  <si>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</si>
  <si>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</si>
  <si>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</si>
  <si>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</si>
  <si>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</si>
  <si>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</si>
  <si>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</si>
  <si>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</si>
  <si>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</si>
  <si>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</si>
  <si>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</si>
  <si>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</si>
  <si>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</si>
  <si>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</si>
  <si>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</si>
  <si>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</si>
  <si>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</si>
  <si>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</si>
  <si>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</si>
  <si>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</si>
  <si>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</si>
  <si>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</si>
  <si>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</si>
  <si>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</si>
  <si>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</si>
  <si>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</si>
  <si>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</si>
  <si>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</si>
  <si>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</si>
  <si>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</si>
  <si>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</si>
  <si>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</si>
  <si>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</si>
  <si>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</si>
  <si>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</si>
  <si>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</si>
  <si>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</si>
  <si>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</si>
  <si>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</si>
  <si>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</si>
  <si>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</si>
  <si>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</si>
  <si>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</si>
  <si>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</si>
  <si>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</si>
  <si>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</si>
  <si>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</si>
  <si>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</si>
  <si>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</si>
  <si>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</si>
  <si>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</si>
  <si>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</si>
  <si>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</si>
  <si>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</si>
  <si>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</si>
  <si>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</si>
  <si>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</si>
  <si>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</si>
  <si>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</si>
  <si>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</si>
  <si>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</si>
  <si>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</si>
  <si>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</si>
  <si>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</si>
  <si>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</si>
  <si>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</si>
  <si>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</si>
  <si>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</si>
  <si>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</si>
  <si>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</si>
  <si>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</si>
  <si>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</si>
  <si>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</si>
  <si>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</si>
  <si>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</si>
  <si>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</si>
  <si>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</si>
  <si>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</si>
  <si>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</si>
  <si>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</si>
  <si>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</si>
  <si>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</si>
  <si>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</si>
  <si>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</si>
  <si>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</si>
  <si>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</si>
  <si>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</si>
  <si>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</si>
  <si>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</si>
  <si>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</si>
  <si>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</si>
  <si>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</si>
  <si>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</si>
  <si>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</si>
  <si>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</si>
  <si>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</si>
  <si>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</si>
  <si>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</si>
  <si>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</si>
  <si>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</si>
  <si>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</si>
  <si>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</si>
  <si>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</si>
  <si>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</si>
  <si>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</si>
  <si>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</si>
  <si>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</si>
  <si>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</si>
  <si>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</si>
  <si>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</si>
  <si>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</si>
  <si>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</si>
  <si>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</si>
  <si>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</si>
  <si>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</si>
  <si>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</si>
  <si>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</si>
  <si>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</si>
  <si>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</si>
  <si>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</si>
  <si>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</si>
  <si>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</si>
  <si>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</si>
  <si>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</si>
  <si>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</si>
  <si>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</si>
  <si>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</si>
  <si>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</si>
  <si>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</si>
  <si>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</si>
  <si>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</si>
  <si>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</si>
  <si>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</si>
  <si>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</si>
  <si>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</si>
  <si>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</si>
  <si>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</si>
  <si>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</si>
  <si>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</si>
  <si>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</si>
  <si>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</si>
  <si>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</si>
  <si>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</si>
  <si>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</si>
  <si>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</si>
  <si>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</si>
  <si>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</si>
  <si>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</si>
  <si>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</si>
  <si>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</si>
  <si>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</si>
  <si>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</si>
  <si>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</si>
  <si>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</si>
  <si>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</si>
  <si>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</si>
  <si>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</si>
  <si>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</si>
  <si>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</si>
  <si>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</si>
  <si>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</si>
  <si>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</si>
  <si>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</si>
  <si>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</si>
  <si>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</si>
  <si>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</si>
  <si>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</si>
  <si>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</si>
  <si>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</si>
  <si>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</si>
  <si>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</si>
  <si>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</si>
  <si>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</si>
  <si>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</si>
  <si>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</si>
  <si>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</si>
  <si>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</si>
  <si>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</si>
  <si>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</si>
  <si>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</si>
  <si>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</si>
  <si>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</si>
  <si>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</si>
  <si>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</si>
  <si>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</si>
  <si>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</si>
  <si>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</si>
  <si>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</si>
  <si>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</si>
  <si>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</si>
  <si>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</si>
  <si>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</si>
  <si>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</si>
  <si>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</si>
  <si>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</si>
  <si>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</si>
  <si>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</si>
  <si>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</si>
  <si>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</si>
  <si>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</si>
  <si>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</si>
  <si>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</si>
  <si>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</si>
  <si>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</si>
  <si>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</si>
  <si>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</si>
  <si>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</si>
  <si>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</si>
  <si>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</si>
  <si>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</si>
  <si>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</si>
  <si>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</si>
  <si>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</si>
  <si>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</si>
  <si>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</si>
  <si>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</si>
  <si>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</si>
  <si>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</si>
  <si>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</si>
  <si>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</si>
  <si>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</si>
  <si>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</si>
  <si>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</si>
  <si>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</si>
  <si>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</si>
  <si>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</si>
  <si>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</si>
  <si>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</si>
  <si>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</si>
  <si>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</si>
  <si>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</si>
  <si>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</si>
  <si>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</si>
  <si>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</si>
  <si>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</si>
  <si>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</si>
  <si>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</si>
  <si>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</si>
  <si>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</si>
  <si>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</si>
  <si>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</si>
  <si>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</si>
  <si>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</si>
  <si>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</si>
  <si>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</si>
  <si>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</si>
  <si>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</si>
  <si>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</si>
  <si>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</si>
  <si>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</si>
  <si>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</si>
  <si>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</si>
  <si>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</si>
  <si>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</si>
  <si>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</si>
  <si>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</si>
  <si>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</si>
  <si>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</si>
  <si>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</si>
  <si>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</si>
  <si>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</si>
  <si>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</si>
  <si>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</si>
  <si>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</si>
  <si>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</si>
  <si>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</si>
  <si>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</si>
  <si>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</si>
  <si>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</si>
  <si>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</si>
  <si>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</si>
  <si>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</si>
  <si>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</si>
  <si>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</si>
  <si>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</si>
  <si>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</si>
  <si>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</si>
  <si>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</si>
  <si>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</si>
  <si>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</si>
  <si>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</si>
  <si>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</si>
  <si>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</si>
  <si>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</si>
  <si>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</si>
  <si>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</si>
  <si>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</si>
  <si>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</si>
  <si>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</si>
  <si>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</si>
  <si>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</si>
  <si>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</si>
  <si>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</si>
  <si>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</si>
  <si>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</si>
  <si>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</si>
  <si>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</si>
  <si>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</si>
  <si>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</si>
  <si>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</si>
  <si>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</si>
  <si>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</si>
  <si>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</si>
  <si>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</si>
  <si>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</si>
  <si>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</si>
  <si>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</si>
  <si>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</si>
  <si>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</si>
  <si>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</si>
  <si>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</si>
  <si>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</si>
  <si>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</si>
  <si>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</si>
  <si>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</si>
  <si>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</si>
  <si>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</si>
  <si>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</si>
  <si>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</si>
  <si>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</si>
  <si>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</si>
  <si>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</si>
  <si>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</si>
  <si>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</si>
  <si>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</si>
  <si>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</si>
  <si>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</si>
  <si>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</si>
  <si>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</si>
  <si>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</si>
  <si>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</si>
  <si>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</si>
  <si>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</si>
  <si>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</si>
  <si>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</si>
  <si>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</si>
  <si>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</si>
  <si>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</si>
  <si>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</si>
  <si>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</si>
  <si>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</si>
  <si>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</si>
  <si>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</si>
  <si>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</si>
  <si>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</si>
  <si>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</si>
  <si>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</si>
  <si>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</si>
  <si>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</si>
  <si>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</si>
  <si>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</si>
  <si>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</si>
  <si>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</si>
  <si>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</si>
  <si>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</si>
  <si>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</si>
  <si>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</si>
  <si>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</si>
  <si>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</si>
  <si>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</si>
  <si>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</si>
  <si>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</si>
  <si>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</si>
  <si>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</si>
  <si>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</si>
  <si>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</si>
  <si>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</si>
  <si>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</si>
  <si>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</si>
  <si>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</si>
  <si>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</si>
  <si>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</si>
  <si>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</si>
  <si>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</si>
  <si>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</si>
  <si>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</si>
  <si>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</si>
  <si>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</si>
  <si>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</si>
  <si>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</si>
  <si>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</si>
  <si>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</si>
  <si>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</si>
  <si>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</si>
  <si>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</si>
  <si>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</si>
  <si>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</si>
  <si>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</si>
  <si>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</si>
  <si>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</si>
  <si>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</si>
  <si>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</si>
  <si>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</si>
  <si>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</si>
  <si>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</si>
  <si>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</si>
  <si>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</si>
  <si>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</si>
  <si>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</si>
  <si>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</si>
  <si>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</si>
  <si>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</si>
  <si>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</si>
  <si>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</si>
  <si>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</si>
  <si>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</si>
  <si>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</si>
  <si>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</si>
  <si>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</si>
  <si>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</si>
  <si>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</si>
  <si>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</si>
  <si>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</si>
  <si>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</si>
  <si>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</si>
  <si>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</si>
  <si>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</si>
  <si>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</si>
  <si>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</si>
  <si>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</si>
  <si>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</si>
  <si>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</si>
  <si>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</si>
  <si>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</si>
  <si>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</si>
  <si>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</si>
  <si>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</si>
  <si>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</si>
  <si>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</si>
  <si>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</si>
  <si>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</si>
  <si>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</si>
  <si>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</si>
  <si>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</si>
  <si>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</si>
  <si>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</si>
  <si>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</si>
  <si>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</si>
  <si>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</si>
  <si>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</si>
  <si>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</si>
  <si>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</si>
  <si>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</si>
  <si>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</si>
  <si>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</si>
  <si>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</si>
  <si>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</si>
  <si>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</si>
  <si>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</si>
  <si>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</si>
  <si>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</si>
  <si>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</si>
  <si>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</si>
  <si>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</si>
  <si>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</si>
  <si>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</si>
  <si>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</si>
  <si>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</si>
  <si>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</si>
  <si>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</si>
  <si>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</si>
  <si>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</si>
  <si>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</si>
  <si>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</si>
  <si>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</si>
  <si>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</si>
  <si>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</si>
  <si>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</si>
  <si>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</si>
  <si>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</si>
  <si>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</si>
  <si>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</si>
  <si>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</si>
  <si>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</si>
  <si>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</si>
  <si>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</si>
  <si>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</si>
  <si>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</si>
  <si>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</si>
  <si>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</si>
  <si>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</si>
  <si>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</si>
  <si>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</si>
  <si>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</si>
  <si>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</si>
  <si>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</si>
  <si>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</si>
  <si>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</si>
  <si>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</si>
  <si>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</si>
  <si>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</si>
  <si>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</si>
  <si>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</si>
  <si>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</si>
  <si>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</si>
  <si>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</si>
  <si>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</si>
  <si>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</si>
  <si>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</si>
  <si>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</si>
  <si>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</si>
  <si>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</si>
  <si>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</si>
  <si>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</si>
  <si>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</si>
  <si>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</si>
  <si>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</si>
  <si>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</si>
  <si>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</si>
  <si>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</si>
  <si>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</si>
  <si>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</si>
  <si>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</si>
  <si>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</si>
  <si>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</si>
  <si>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</si>
  <si>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</si>
  <si>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</si>
  <si>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</si>
  <si>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</si>
  <si>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</si>
  <si>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</si>
  <si>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</si>
  <si>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</si>
  <si>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</si>
  <si>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</si>
  <si>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</si>
  <si>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</si>
  <si>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</si>
  <si>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</si>
  <si>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</si>
  <si>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</si>
  <si>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</si>
  <si>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</si>
  <si>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</si>
  <si>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</si>
  <si>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</si>
  <si>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</si>
  <si>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</si>
  <si>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</si>
  <si>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</si>
  <si>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</si>
  <si>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</si>
  <si>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</si>
  <si>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</si>
  <si>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</si>
  <si>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</si>
  <si>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</si>
  <si>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</si>
  <si>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</si>
  <si>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</si>
  <si>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</si>
  <si>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</si>
  <si>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</si>
  <si>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</si>
  <si>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</si>
  <si>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</si>
  <si>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</si>
  <si>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</si>
  <si>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</si>
  <si>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</si>
  <si>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</si>
  <si>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</si>
  <si>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</si>
  <si>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</si>
  <si>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</si>
  <si>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</si>
  <si>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</si>
  <si>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</si>
  <si>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</si>
  <si>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</si>
  <si>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</si>
  <si>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</si>
  <si>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</si>
  <si>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</si>
  <si>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</si>
  <si>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</si>
  <si>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</si>
  <si>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</si>
  <si>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</si>
  <si>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</si>
  <si>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</si>
  <si>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</si>
  <si>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</si>
  <si>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</si>
  <si>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</si>
  <si>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</si>
  <si>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</si>
  <si>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</si>
  <si>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</si>
  <si>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</si>
  <si>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</si>
  <si>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</si>
  <si>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</si>
  <si>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</si>
  <si>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</si>
  <si>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</si>
  <si>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</si>
  <si>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</si>
  <si>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</si>
  <si>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</si>
  <si>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</si>
  <si>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</si>
  <si>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</si>
  <si>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</si>
  <si>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</si>
  <si>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</si>
  <si>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</si>
  <si>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</si>
  <si>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</si>
  <si>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</si>
  <si>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</si>
  <si>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</si>
  <si>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</si>
  <si>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</si>
  <si>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</si>
  <si>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</si>
  <si>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</si>
  <si>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</si>
  <si>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</si>
  <si>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</si>
  <si>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</si>
  <si>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</si>
  <si>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</si>
  <si>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</si>
  <si>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</si>
  <si>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</si>
  <si>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</si>
  <si>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</si>
  <si>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</si>
  <si>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</si>
  <si>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</si>
  <si>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</si>
  <si>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</si>
  <si>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</si>
  <si>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</si>
  <si>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</si>
  <si>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</si>
  <si>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</si>
  <si>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</si>
  <si>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</si>
  <si>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</si>
  <si>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</si>
  <si>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</si>
  <si>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</si>
  <si>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</si>
  <si>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</si>
  <si>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</si>
  <si>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</si>
  <si>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</si>
  <si>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</si>
  <si>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</si>
  <si>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</si>
  <si>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</si>
  <si>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</si>
  <si>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</si>
  <si>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</si>
  <si>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</si>
  <si>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</si>
  <si>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</si>
  <si>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</si>
  <si>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</si>
  <si>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</si>
  <si>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</si>
  <si>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</si>
  <si>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</si>
  <si>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</si>
  <si>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</si>
  <si>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</si>
  <si>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</si>
  <si>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</si>
  <si>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</si>
  <si>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</si>
  <si>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</si>
  <si>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</si>
  <si>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</si>
  <si>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</si>
  <si>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</si>
  <si>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</si>
  <si>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</si>
  <si>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</si>
  <si>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</si>
  <si>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</si>
  <si>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</si>
  <si>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</si>
  <si>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</si>
  <si>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</si>
  <si>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</si>
  <si>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</si>
  <si>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</si>
  <si>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</si>
  <si>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</si>
  <si>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</si>
  <si>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</si>
  <si>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</si>
  <si>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</si>
  <si>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</si>
  <si>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</si>
  <si>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</si>
  <si>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</si>
  <si>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</si>
  <si>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</si>
  <si>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</si>
  <si>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</si>
  <si>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</si>
  <si>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</si>
  <si>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</si>
  <si>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</si>
  <si>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</si>
  <si>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</si>
  <si>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</si>
  <si>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</si>
  <si>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</si>
  <si>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</si>
  <si>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</si>
  <si>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</si>
  <si>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</si>
  <si>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</si>
  <si>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</si>
  <si>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</si>
  <si>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</si>
  <si>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</si>
  <si>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</si>
  <si>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</si>
  <si>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</si>
  <si>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</si>
  <si>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</si>
  <si>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</si>
  <si>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</si>
  <si>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</si>
  <si>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</si>
  <si>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</si>
  <si>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</si>
  <si>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</si>
  <si>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</si>
  <si>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</si>
  <si>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</si>
  <si>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</si>
  <si>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</si>
  <si>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</si>
  <si>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</si>
  <si>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</si>
  <si>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</si>
  <si>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</si>
  <si>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</si>
  <si>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</si>
  <si>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</si>
  <si>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</si>
  <si>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</si>
  <si>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</si>
  <si>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</si>
  <si>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</si>
  <si>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</si>
  <si>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</si>
  <si>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</si>
  <si>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</si>
  <si>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</si>
  <si>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</si>
  <si>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</si>
  <si>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</si>
  <si>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</si>
  <si>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</si>
  <si>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</si>
  <si>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</si>
  <si>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</si>
  <si>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</si>
  <si>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</si>
  <si>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</si>
  <si>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</si>
  <si>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</si>
  <si>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</si>
  <si>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</si>
  <si>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</si>
  <si>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</si>
  <si>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</si>
  <si>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</si>
  <si>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</si>
  <si>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</si>
  <si>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</si>
  <si>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</si>
  <si>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</si>
  <si>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</si>
  <si>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</si>
  <si>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</si>
  <si>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</si>
  <si>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</si>
  <si>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</si>
  <si>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</si>
  <si>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</si>
  <si>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</si>
  <si>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</si>
  <si>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</si>
  <si>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</si>
  <si>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</si>
  <si>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</si>
  <si>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</si>
  <si>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</si>
  <si>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</si>
  <si>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</si>
  <si>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</si>
  <si>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</si>
  <si>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</si>
  <si>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</si>
  <si>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</si>
  <si>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</si>
  <si>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</si>
  <si>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</si>
  <si>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</si>
  <si>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</si>
  <si>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</si>
  <si>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</si>
  <si>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</si>
  <si>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</si>
  <si>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</si>
  <si>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</si>
  <si>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</si>
  <si>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</si>
  <si>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</si>
  <si>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</si>
  <si>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</si>
  <si>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</si>
  <si>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</si>
  <si>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</si>
  <si>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</si>
  <si>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</si>
  <si>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</si>
  <si>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</si>
  <si>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</si>
  <si>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</si>
  <si>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</si>
  <si>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</si>
  <si>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</si>
  <si>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</si>
  <si>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</si>
  <si>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</si>
  <si>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</si>
  <si>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</si>
  <si>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</si>
  <si>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</si>
  <si>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</si>
  <si>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</si>
  <si>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</si>
  <si>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</si>
  <si>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</si>
  <si>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</si>
  <si>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</si>
  <si>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</si>
  <si>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</si>
  <si>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</si>
  <si>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</si>
  <si>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</si>
  <si>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</si>
  <si>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</si>
  <si>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</si>
  <si>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</si>
  <si>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</si>
  <si>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</si>
  <si>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</si>
  <si>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</si>
  <si>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</si>
  <si>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</si>
  <si>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</si>
  <si>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</si>
  <si>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</si>
  <si>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</si>
  <si>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</si>
  <si>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</si>
  <si>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</si>
  <si>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</si>
  <si>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</si>
  <si>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</si>
  <si>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</si>
  <si>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</si>
  <si>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</si>
  <si>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</si>
  <si>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</si>
  <si>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</si>
  <si>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</si>
  <si>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</si>
  <si>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</si>
  <si>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</si>
  <si>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</si>
  <si>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</si>
  <si>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</si>
  <si>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</si>
  <si>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</si>
  <si>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</si>
  <si>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</si>
  <si>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</si>
  <si>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</si>
  <si>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</si>
  <si>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</si>
  <si>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</si>
  <si>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</si>
  <si>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</si>
  <si>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</si>
  <si>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</si>
  <si>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</si>
  <si>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</si>
  <si>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</si>
  <si>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</si>
  <si>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</si>
  <si>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</si>
  <si>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</si>
  <si>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</si>
  <si>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</si>
  <si>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</si>
  <si>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</si>
  <si>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</si>
  <si>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</si>
  <si>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</si>
  <si>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</si>
  <si>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</si>
  <si>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</si>
  <si>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</si>
  <si>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</si>
  <si>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</si>
  <si>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</si>
  <si>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</si>
  <si>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</si>
  <si>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</si>
  <si>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</si>
  <si>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</si>
  <si>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</si>
  <si>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</si>
  <si>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</si>
  <si>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</si>
  <si>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</si>
  <si>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</si>
  <si>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</si>
  <si>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</si>
  <si>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</si>
  <si>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</si>
  <si>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</si>
  <si>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</si>
  <si>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</si>
  <si>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</si>
  <si>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</si>
  <si>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</si>
  <si>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</si>
  <si>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</si>
  <si>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</si>
  <si>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</si>
  <si>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</si>
  <si>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</si>
  <si>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</si>
  <si>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</si>
  <si>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</si>
  <si>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</si>
  <si>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</si>
  <si>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</si>
  <si>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</si>
  <si>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</si>
  <si>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</si>
  <si>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</si>
  <si>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</si>
  <si>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</si>
  <si>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</si>
  <si>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</si>
  <si>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</si>
  <si>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</si>
  <si>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</si>
  <si>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</si>
  <si>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</si>
  <si>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</si>
  <si>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</si>
  <si>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</si>
  <si>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</si>
  <si>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</si>
  <si>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</si>
  <si>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</si>
  <si>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</si>
  <si>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</si>
  <si>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</si>
  <si>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</si>
  <si>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</si>
  <si>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</si>
  <si>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</si>
  <si>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</si>
  <si>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</si>
  <si>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</si>
  <si>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</si>
  <si>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</si>
  <si>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</si>
  <si>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</si>
  <si>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</si>
  <si>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</si>
  <si>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</si>
  <si>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</si>
  <si>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</si>
  <si>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</si>
  <si>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</si>
  <si>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</si>
  <si>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</si>
  <si>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</si>
  <si>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</si>
  <si>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</si>
  <si>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</si>
  <si>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</si>
  <si>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</si>
  <si>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</si>
  <si>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</si>
  <si>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</si>
  <si>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</si>
  <si>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</si>
  <si>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</si>
  <si>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</si>
  <si>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</si>
  <si>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</si>
  <si>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</si>
  <si>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</si>
  <si>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</si>
  <si>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</si>
  <si>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</si>
  <si>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</si>
  <si>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</si>
  <si>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</si>
  <si>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</si>
  <si>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</si>
  <si>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</si>
  <si>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</si>
  <si>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</si>
  <si>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</si>
  <si>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</si>
  <si>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</si>
  <si>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</si>
  <si>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</si>
  <si>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</si>
  <si>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</si>
  <si>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</si>
  <si>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</si>
  <si>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</si>
  <si>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</si>
  <si>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</si>
  <si>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</si>
  <si>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</si>
  <si>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</si>
  <si>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</si>
  <si>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</si>
  <si>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</si>
  <si>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</si>
  <si>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</si>
  <si>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</si>
  <si>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</si>
  <si>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</si>
  <si>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</si>
  <si>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</si>
  <si>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</si>
  <si>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</si>
  <si>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</si>
  <si>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</si>
  <si>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</si>
  <si>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</si>
  <si>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</si>
  <si>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</si>
  <si>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</si>
  <si>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</si>
  <si>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</si>
  <si>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</si>
  <si>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</si>
  <si>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</si>
  <si>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</si>
  <si>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</si>
  <si>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</si>
  <si>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</si>
  <si>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</si>
  <si>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</si>
  <si>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</si>
  <si>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</si>
  <si>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</si>
  <si>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</si>
  <si>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</si>
  <si>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</si>
  <si>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</si>
  <si>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</si>
  <si>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</si>
  <si>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</si>
  <si>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</si>
  <si>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</si>
  <si>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</si>
  <si>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</si>
  <si>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</si>
  <si>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</si>
  <si>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</si>
  <si>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</si>
  <si>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</si>
  <si>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</si>
  <si>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</si>
  <si>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</si>
  <si>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</si>
  <si>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</si>
  <si>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</si>
  <si>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</si>
  <si>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</si>
  <si>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</si>
  <si>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</si>
  <si>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</si>
  <si>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</si>
  <si>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</si>
  <si>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</si>
  <si>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</si>
  <si>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</si>
  <si>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</si>
  <si>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</si>
  <si>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</si>
  <si>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</si>
  <si>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</si>
  <si>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</si>
  <si>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</si>
  <si>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</si>
  <si>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</si>
  <si>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</si>
  <si>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</si>
  <si>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</si>
  <si>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</si>
  <si>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</si>
  <si>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</si>
  <si>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</si>
  <si>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</si>
  <si>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</si>
  <si>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</si>
  <si>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</si>
  <si>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</si>
  <si>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</si>
  <si>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</si>
  <si>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</si>
  <si>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</si>
  <si>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</si>
  <si>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</si>
  <si>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</si>
  <si>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</si>
  <si>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</si>
  <si>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</si>
  <si>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</si>
  <si>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</si>
  <si>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</si>
  <si>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</si>
  <si>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</si>
  <si>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</si>
  <si>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</si>
  <si>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</si>
  <si>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</si>
  <si>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</si>
  <si>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</si>
  <si>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</si>
  <si>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</si>
  <si>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</si>
  <si>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</si>
  <si>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</si>
  <si>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</si>
  <si>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</si>
  <si>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</si>
  <si>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</si>
  <si>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</si>
  <si>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</si>
  <si>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</si>
  <si>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</si>
  <si>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</si>
  <si>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</si>
  <si>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</si>
  <si>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</si>
  <si>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</si>
  <si>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</si>
  <si>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</si>
  <si>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</si>
  <si>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</si>
  <si>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</si>
  <si>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</si>
  <si>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</si>
  <si>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</si>
  <si>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</si>
  <si>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</si>
  <si>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</si>
  <si>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</si>
  <si>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</si>
  <si>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</si>
  <si>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</si>
  <si>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</si>
  <si>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</si>
  <si>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</si>
  <si>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</si>
  <si>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</si>
  <si>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</si>
  <si>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</si>
  <si>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</si>
  <si>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</si>
  <si>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</si>
  <si>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</si>
  <si>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</si>
  <si>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</si>
  <si>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</si>
  <si>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</si>
  <si>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</si>
  <si>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</si>
  <si>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</si>
  <si>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</si>
  <si>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</si>
  <si>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</si>
  <si>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</si>
  <si>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</si>
  <si>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</si>
  <si>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</si>
  <si>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</si>
  <si>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</si>
  <si>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</si>
  <si>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</si>
  <si>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</si>
  <si>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</si>
  <si>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</si>
  <si>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</si>
  <si>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</si>
  <si>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</si>
  <si>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</si>
  <si>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</si>
  <si>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</si>
  <si>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</si>
  <si>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</si>
  <si>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</si>
  <si>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</si>
  <si>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</si>
  <si>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</si>
  <si>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</si>
  <si>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</si>
  <si>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</si>
  <si>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</si>
  <si>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</si>
  <si>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</si>
  <si>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</si>
  <si>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</si>
  <si>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</si>
  <si>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</si>
  <si>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</si>
  <si>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</si>
  <si>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</si>
  <si>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</si>
  <si>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</si>
  <si>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</si>
  <si>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</si>
  <si>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</si>
  <si>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</si>
  <si>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</si>
  <si>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</si>
  <si>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</si>
  <si>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</si>
  <si>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</si>
  <si>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</si>
  <si>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</si>
  <si>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</si>
  <si>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</si>
  <si>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</si>
  <si>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</si>
  <si>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</si>
  <si>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</si>
  <si>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</si>
  <si>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</si>
  <si>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</si>
  <si>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</si>
  <si>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</si>
  <si>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</si>
  <si>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</si>
  <si>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</si>
  <si>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</si>
  <si>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</si>
  <si>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</si>
  <si>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</si>
  <si>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</si>
  <si>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</si>
  <si>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</si>
  <si>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</si>
  <si>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</si>
  <si>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</si>
  <si>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</si>
  <si>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</si>
  <si>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</si>
  <si>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</si>
  <si>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</si>
  <si>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</si>
  <si>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</si>
  <si>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</si>
  <si>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</si>
  <si>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</si>
  <si>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</si>
  <si>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</si>
  <si>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</si>
  <si>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</si>
  <si>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</si>
  <si>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</si>
  <si>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</si>
  <si>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</si>
  <si>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</si>
  <si>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</si>
  <si>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</si>
  <si>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</si>
  <si>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</si>
  <si>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</si>
  <si>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</si>
  <si>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</si>
  <si>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</si>
  <si>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</si>
  <si>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</si>
  <si>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</si>
  <si>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</si>
  <si>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</si>
  <si>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</si>
  <si>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</si>
  <si>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</si>
  <si>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</si>
  <si>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</si>
  <si>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</si>
  <si>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</si>
  <si>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</si>
  <si>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</si>
  <si>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</si>
  <si>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</si>
  <si>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</si>
  <si>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</si>
  <si>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</si>
  <si>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</si>
  <si>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</si>
  <si>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</si>
  <si>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</si>
  <si>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</si>
  <si>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</si>
  <si>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</si>
  <si>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</si>
  <si>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</si>
  <si>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</si>
  <si>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</si>
  <si>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</si>
  <si>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</si>
  <si>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</si>
  <si>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</si>
  <si>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</si>
  <si>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</si>
  <si>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</si>
  <si>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</si>
  <si>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</si>
  <si>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</si>
  <si>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</si>
  <si>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</si>
  <si>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</si>
  <si>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</si>
  <si>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</si>
  <si>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</si>
  <si>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</si>
  <si>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</si>
  <si>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</si>
  <si>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</si>
  <si>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</si>
  <si>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</si>
  <si>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</si>
  <si>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</si>
  <si>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</si>
  <si>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</si>
  <si>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</si>
  <si>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</si>
  <si>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</si>
  <si>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</si>
  <si>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</si>
  <si>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</si>
  <si>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</si>
  <si>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</si>
  <si>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</si>
  <si>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</si>
  <si>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</si>
  <si>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</si>
  <si>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</si>
  <si>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</si>
  <si>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</si>
  <si>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</si>
  <si>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</si>
  <si>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</si>
  <si>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</si>
  <si>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</si>
  <si>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</si>
  <si>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</si>
  <si>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</si>
  <si>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</si>
  <si>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</si>
  <si>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</si>
  <si>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</si>
  <si>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</si>
  <si>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</si>
  <si>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</si>
  <si>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</si>
  <si>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</si>
  <si>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</si>
  <si>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</si>
  <si>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</si>
  <si>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</si>
  <si>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</si>
  <si>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</si>
  <si>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</si>
  <si>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</si>
  <si>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</si>
  <si>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</si>
  <si>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</si>
  <si>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</si>
  <si>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</si>
  <si>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</si>
  <si>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</si>
  <si>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</si>
  <si>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</si>
  <si>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</si>
  <si>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</si>
  <si>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</si>
  <si>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</si>
  <si>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</si>
  <si>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</si>
  <si>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</si>
  <si>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</si>
  <si>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</si>
  <si>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</si>
  <si>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</si>
  <si>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</si>
  <si>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</si>
  <si>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</si>
  <si>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</si>
  <si>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</si>
  <si>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</si>
  <si>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</si>
  <si>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</si>
  <si>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</si>
  <si>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</si>
  <si>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</si>
  <si>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</si>
  <si>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</si>
  <si>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</si>
  <si>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</si>
  <si>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</si>
  <si>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</si>
  <si>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</si>
  <si>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</si>
  <si>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</si>
  <si>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</si>
  <si>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</si>
  <si>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</si>
  <si>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</si>
  <si>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</si>
  <si>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</si>
  <si>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</si>
  <si>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</si>
  <si>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</si>
  <si>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</si>
  <si>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</si>
  <si>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</si>
  <si>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</si>
  <si>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</si>
  <si>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</si>
  <si>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</si>
  <si>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</si>
  <si>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</si>
  <si>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</si>
  <si>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</si>
  <si>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</si>
  <si>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</si>
  <si>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</si>
  <si>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</si>
  <si>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</si>
  <si>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</si>
  <si>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</si>
  <si>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</si>
  <si>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</si>
  <si>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</si>
  <si>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</si>
  <si>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</si>
  <si>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</si>
  <si>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</si>
  <si>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</si>
  <si>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</si>
  <si>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</si>
  <si>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</si>
  <si>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</si>
  <si>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</si>
  <si>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</si>
  <si>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</si>
  <si>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</si>
  <si>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</si>
  <si>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</si>
  <si>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</si>
  <si>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</si>
  <si>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</si>
  <si>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</si>
  <si>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</si>
  <si>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</si>
  <si>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</si>
  <si>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</si>
  <si>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</si>
  <si>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</si>
  <si>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</si>
  <si>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</si>
  <si>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</si>
  <si>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</si>
  <si>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</si>
  <si>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</si>
  <si>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</si>
  <si>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</si>
  <si>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</si>
  <si>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</si>
  <si>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</si>
  <si>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</si>
  <si>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</si>
  <si>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</si>
  <si>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</si>
  <si>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</si>
  <si>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</si>
  <si>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</si>
  <si>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</si>
  <si>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</si>
  <si>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</si>
  <si>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</si>
  <si>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</si>
  <si>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</si>
  <si>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</si>
  <si>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</si>
  <si>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</si>
  <si>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</si>
  <si>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</si>
  <si>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</si>
  <si>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</si>
  <si>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</si>
  <si>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</si>
  <si>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</si>
  <si>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</si>
  <si>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</si>
  <si>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</si>
  <si>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</si>
  <si>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</si>
  <si>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</si>
  <si>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</si>
  <si>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</si>
  <si>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</si>
  <si>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</si>
  <si>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</si>
  <si>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</si>
  <si>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</si>
  <si>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</si>
  <si>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</si>
  <si>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</si>
  <si>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</si>
  <si>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</si>
  <si>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</si>
  <si>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</si>
  <si>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</si>
  <si>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</si>
  <si>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</si>
  <si>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</si>
  <si>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</si>
  <si>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</si>
  <si>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</si>
  <si>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</si>
  <si>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</si>
  <si>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</si>
  <si>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</si>
  <si>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</si>
  <si>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</si>
  <si>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</si>
  <si>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</si>
  <si>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</si>
  <si>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</si>
  <si>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</si>
  <si>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</si>
  <si>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</si>
  <si>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</si>
  <si>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</si>
  <si>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</si>
  <si>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</si>
  <si>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</si>
  <si>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</si>
  <si>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</si>
  <si>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</si>
  <si>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</si>
  <si>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</si>
  <si>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</si>
  <si>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</si>
  <si>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</si>
  <si>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</si>
  <si>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</si>
  <si>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</si>
  <si>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</si>
  <si>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</si>
  <si>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</si>
  <si>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</si>
  <si>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</si>
  <si>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</si>
  <si>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</si>
  <si>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</si>
  <si>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</si>
  <si>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</si>
  <si>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</si>
  <si>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</si>
  <si>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</si>
  <si>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</si>
  <si>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</si>
  <si>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</si>
  <si>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</si>
  <si>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</si>
  <si>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</si>
  <si>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</si>
  <si>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</si>
  <si>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</si>
  <si>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</si>
  <si>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</si>
  <si>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</si>
  <si>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</si>
  <si>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</si>
  <si>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</si>
  <si>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</si>
  <si>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</si>
  <si>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</si>
  <si>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</si>
  <si>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</si>
  <si>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</si>
  <si>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</si>
  <si>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</si>
  <si>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</si>
  <si>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</si>
  <si>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</si>
  <si>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</si>
  <si>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</si>
  <si>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</si>
  <si>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</si>
  <si>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</si>
  <si>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</si>
  <si>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</si>
  <si>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</si>
  <si>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</si>
  <si>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</si>
  <si>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</si>
  <si>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</si>
  <si>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</si>
  <si>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</si>
  <si>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</si>
  <si>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</si>
  <si>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</si>
  <si>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</si>
  <si>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</si>
  <si>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</si>
  <si>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</si>
  <si>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</si>
  <si>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</si>
  <si>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</si>
  <si>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</si>
  <si>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</si>
  <si>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</si>
  <si>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</si>
  <si>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</si>
  <si>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</si>
  <si>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</si>
  <si>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</si>
  <si>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</si>
  <si>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</si>
  <si>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</si>
  <si>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</si>
  <si>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</si>
  <si>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</si>
  <si>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</si>
  <si>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</si>
  <si>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</si>
  <si>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</si>
  <si>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</si>
  <si>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</si>
  <si>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</si>
  <si>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</si>
  <si>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</si>
  <si>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</si>
  <si>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</si>
  <si>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</si>
  <si>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</si>
  <si>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</si>
  <si>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</si>
  <si>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</si>
  <si>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</si>
  <si>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</si>
  <si>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</si>
  <si>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</si>
  <si>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</si>
  <si>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</si>
  <si>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</si>
  <si>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</si>
  <si>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</si>
  <si>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</si>
  <si>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</si>
  <si>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</si>
  <si>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</si>
  <si>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</si>
  <si>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</si>
  <si>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</si>
  <si>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</si>
  <si>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</si>
  <si>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</si>
  <si>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</si>
  <si>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</si>
  <si>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</si>
  <si>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</si>
  <si>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</si>
  <si>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</si>
  <si>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</si>
  <si>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</si>
  <si>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</si>
  <si>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</si>
  <si>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</si>
  <si>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</si>
  <si>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</si>
  <si>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</si>
  <si>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</si>
  <si>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</si>
  <si>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</si>
  <si>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</si>
  <si>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</si>
  <si>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</si>
  <si>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</si>
  <si>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</si>
  <si>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</si>
  <si>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</si>
  <si>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</si>
  <si>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</si>
  <si>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</si>
  <si>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</si>
  <si>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</si>
  <si>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</si>
  <si>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</si>
  <si>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</si>
  <si>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</si>
  <si>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</si>
  <si>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</si>
  <si>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</si>
  <si>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</si>
  <si>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</si>
  <si>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</si>
  <si>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</si>
  <si>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</si>
  <si>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</si>
  <si>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</si>
  <si>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</si>
  <si>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</si>
  <si>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</si>
  <si>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</si>
  <si>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</si>
  <si>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</si>
  <si>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</si>
  <si>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</si>
  <si>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</si>
  <si>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</si>
  <si>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</si>
  <si>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</si>
  <si>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</si>
  <si>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</si>
  <si>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</si>
  <si>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</si>
  <si>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</si>
  <si>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</si>
  <si>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</si>
  <si>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</si>
  <si>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</si>
  <si>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</si>
  <si>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</si>
  <si>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</si>
  <si>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</si>
  <si>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</si>
  <si>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</si>
  <si>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</si>
  <si>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</si>
  <si>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</si>
  <si>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</si>
  <si>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</si>
  <si>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</si>
  <si>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</si>
  <si>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</si>
  <si>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</si>
  <si>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</si>
  <si>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</si>
  <si>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</si>
  <si>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</si>
  <si>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</si>
  <si>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</si>
  <si>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</si>
  <si>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</si>
  <si>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</si>
  <si>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</si>
  <si>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</si>
  <si>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</si>
  <si>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</si>
  <si>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</si>
  <si>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</si>
  <si>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</si>
  <si>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</si>
  <si>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</si>
  <si>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</si>
  <si>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</si>
  <si>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</si>
  <si>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</si>
  <si>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</si>
  <si>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</si>
  <si>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</si>
  <si>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</si>
  <si>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</si>
  <si>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</si>
  <si>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</si>
  <si>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</si>
  <si>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</si>
  <si>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</si>
  <si>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</si>
  <si>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</si>
  <si>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</si>
  <si>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</si>
  <si>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</si>
  <si>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</si>
  <si>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</si>
  <si>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</si>
  <si>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</si>
  <si>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</si>
  <si>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</si>
  <si>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</si>
  <si>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</si>
  <si>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</si>
  <si>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</si>
  <si>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</si>
  <si>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</si>
  <si>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</si>
  <si>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</si>
  <si>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</si>
  <si>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</si>
  <si>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</si>
  <si>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</si>
  <si>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</si>
  <si>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</si>
  <si>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</si>
  <si>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</si>
  <si>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</si>
  <si>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</si>
  <si>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</si>
  <si>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</si>
  <si>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</si>
  <si>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</si>
  <si>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</si>
  <si>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</si>
  <si>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</si>
  <si>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</si>
  <si>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</si>
  <si>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</si>
  <si>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</si>
  <si>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</si>
  <si>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</si>
  <si>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</si>
  <si>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</si>
  <si>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</si>
  <si>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</si>
  <si>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</si>
  <si>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</si>
  <si>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</si>
  <si>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</si>
  <si>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</si>
  <si>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</si>
  <si>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</si>
  <si>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</si>
  <si>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</si>
  <si>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</si>
  <si>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</si>
  <si>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</si>
  <si>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</si>
  <si>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</si>
  <si>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</si>
  <si>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</si>
  <si>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</si>
  <si>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</si>
  <si>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</si>
  <si>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</si>
  <si>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</si>
  <si>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</si>
  <si>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</si>
  <si>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</si>
  <si>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</si>
  <si>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</si>
  <si>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</si>
  <si>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</si>
  <si>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</si>
  <si>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</si>
  <si>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</si>
  <si>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</si>
  <si>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</si>
  <si>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</si>
  <si>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</si>
  <si>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</si>
  <si>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</si>
  <si>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</si>
  <si>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</si>
  <si>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</si>
  <si>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</si>
  <si>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</si>
  <si>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</si>
  <si>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</si>
  <si>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</si>
  <si>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</si>
  <si>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</si>
  <si>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</si>
  <si>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</si>
  <si>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</si>
  <si>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</si>
  <si>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</si>
  <si>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</si>
  <si>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</si>
  <si>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</si>
  <si>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</si>
  <si>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</si>
  <si>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</si>
  <si>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</si>
  <si>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</si>
  <si>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</si>
  <si>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</si>
  <si>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</si>
  <si>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</si>
  <si>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</si>
  <si>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</si>
  <si>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</si>
  <si>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</si>
  <si>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</si>
  <si>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</si>
  <si>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</si>
  <si>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</si>
  <si>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</si>
  <si>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</si>
  <si>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</si>
  <si>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</si>
  <si>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</si>
  <si>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</si>
  <si>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</si>
  <si>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</si>
  <si>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</si>
  <si>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</si>
  <si>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</si>
  <si>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</si>
  <si>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</si>
  <si>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</si>
  <si>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</si>
  <si>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</si>
  <si>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</si>
  <si>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</si>
  <si>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</si>
  <si>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</si>
  <si>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</si>
  <si>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</si>
  <si>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</si>
  <si>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</si>
  <si>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</si>
  <si>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</si>
  <si>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</si>
  <si>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</si>
  <si>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</si>
  <si>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</si>
  <si>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</si>
  <si>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</si>
  <si>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</si>
  <si>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</si>
  <si>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</si>
  <si>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</si>
  <si>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</si>
  <si>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</si>
  <si>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</si>
  <si>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</si>
  <si>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</si>
  <si>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</si>
  <si>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</si>
  <si>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</si>
  <si>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</si>
  <si>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</si>
  <si>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</si>
  <si>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</si>
  <si>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</si>
  <si>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</si>
  <si>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</si>
  <si>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</si>
  <si>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</si>
  <si>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</si>
  <si>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</si>
  <si>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</si>
  <si>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</si>
  <si>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</si>
  <si>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</si>
  <si>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</si>
  <si>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</si>
  <si>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</si>
  <si>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</si>
  <si>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</si>
  <si>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</si>
  <si>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</si>
  <si>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</si>
  <si>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</si>
  <si>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</si>
  <si>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</si>
  <si>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</si>
  <si>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</si>
  <si>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</si>
  <si>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</si>
  <si>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</si>
  <si>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</si>
  <si>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</si>
  <si>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</si>
  <si>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</si>
  <si>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</si>
  <si>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</si>
  <si>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</si>
  <si>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</si>
  <si>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</si>
  <si>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</si>
  <si>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</si>
  <si>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</si>
  <si>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</si>
  <si>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</si>
  <si>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</si>
  <si>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</si>
  <si>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</si>
  <si>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</si>
  <si>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</si>
  <si>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</si>
  <si>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</si>
  <si>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</si>
  <si>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</si>
  <si>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</si>
  <si>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</si>
  <si>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</si>
  <si>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</si>
  <si>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</si>
  <si>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</si>
  <si>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</si>
  <si>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</si>
  <si>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</si>
  <si>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</si>
  <si>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</si>
  <si>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</si>
  <si>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</si>
  <si>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</si>
  <si>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</si>
  <si>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</si>
  <si>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</si>
  <si>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</si>
  <si>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</si>
  <si>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</si>
  <si>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</si>
  <si>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</si>
  <si>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</si>
  <si>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</si>
  <si>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</si>
  <si>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</si>
  <si>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</si>
  <si>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</si>
  <si>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</si>
  <si>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</si>
  <si>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</si>
  <si>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</si>
  <si>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</si>
  <si>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</si>
  <si>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</si>
  <si>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</si>
  <si>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</si>
  <si>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</si>
  <si>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</si>
  <si>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</si>
  <si>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</si>
  <si>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</si>
  <si>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</si>
  <si>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</si>
  <si>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</si>
  <si>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</si>
  <si>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</si>
  <si>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</si>
  <si>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</si>
  <si>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</si>
  <si>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</si>
  <si>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</si>
  <si>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</si>
  <si>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</si>
  <si>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</si>
  <si>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</si>
  <si>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</si>
  <si>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</si>
  <si>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</si>
  <si>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</si>
  <si>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</si>
  <si>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</si>
  <si>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</si>
  <si>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</si>
  <si>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</si>
  <si>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</si>
  <si>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</si>
  <si>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</si>
  <si>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</si>
  <si>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</si>
  <si>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</si>
  <si>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</si>
  <si>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</si>
  <si>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</si>
  <si>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</si>
  <si>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</si>
  <si>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</si>
  <si>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</si>
  <si>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</si>
  <si>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</si>
  <si>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</si>
  <si>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</si>
  <si>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</si>
  <si>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</si>
  <si>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</si>
  <si>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</si>
  <si>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</si>
  <si>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</si>
  <si>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</si>
  <si>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</si>
  <si>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</si>
  <si>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</si>
  <si>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</si>
  <si>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</si>
  <si>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</si>
  <si>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</si>
  <si>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</si>
  <si>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</si>
  <si>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</si>
  <si>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</si>
  <si>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</si>
  <si>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</si>
  <si>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</si>
  <si>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</si>
  <si>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</si>
  <si>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</si>
  <si>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</si>
  <si>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</si>
  <si>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</si>
  <si>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</si>
  <si>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</si>
  <si>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</si>
  <si>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</si>
  <si>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</si>
  <si>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</si>
  <si>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</si>
  <si>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</si>
  <si>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</si>
  <si>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</si>
  <si>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</si>
  <si>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</si>
  <si>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</si>
  <si>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</si>
  <si>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</si>
  <si>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</si>
  <si>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</si>
  <si>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</si>
  <si>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</si>
  <si>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</si>
  <si>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</si>
  <si>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</si>
  <si>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</si>
  <si>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</si>
  <si>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</si>
  <si>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</si>
  <si>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</si>
  <si>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</si>
  <si>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</si>
  <si>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</si>
  <si>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</si>
  <si>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</si>
  <si>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</si>
  <si>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</si>
  <si>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</si>
  <si>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</si>
  <si>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</si>
  <si>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</si>
  <si>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</si>
  <si>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</si>
  <si>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</si>
  <si>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</si>
  <si>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</si>
  <si>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</si>
  <si>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</si>
  <si>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</si>
  <si>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</si>
  <si>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</si>
  <si>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</si>
  <si>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</si>
  <si>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</si>
  <si>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</si>
  <si>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</si>
  <si>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</si>
  <si>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</si>
  <si>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</si>
  <si>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</si>
  <si>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</si>
  <si>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</si>
  <si>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</si>
  <si>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</si>
  <si>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</si>
  <si>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</si>
  <si>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</si>
  <si>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</si>
  <si>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</si>
  <si>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</si>
  <si>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</si>
  <si>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</si>
  <si>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</si>
  <si>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</si>
  <si>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</si>
  <si>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</si>
  <si>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</si>
  <si>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</si>
  <si>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</si>
  <si>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</si>
  <si>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</si>
  <si>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</si>
  <si>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</si>
  <si>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</si>
  <si>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</si>
  <si>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</si>
  <si>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</si>
  <si>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</si>
  <si>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</si>
  <si>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</si>
  <si>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</si>
  <si>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</si>
  <si>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</si>
  <si>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</si>
  <si>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</si>
  <si>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</si>
  <si>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</si>
  <si>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</si>
  <si>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</si>
  <si>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</si>
  <si>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</si>
  <si>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</si>
  <si>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</si>
  <si>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</si>
  <si>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</si>
  <si>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</si>
  <si>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</si>
  <si>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</si>
  <si>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</si>
  <si>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</si>
  <si>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</si>
  <si>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</si>
  <si>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</si>
  <si>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</si>
  <si>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</si>
  <si>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</si>
  <si>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</si>
  <si>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</si>
  <si>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</si>
  <si>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</si>
  <si>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</si>
  <si>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</si>
  <si>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</si>
  <si>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</si>
  <si>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</si>
  <si>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</si>
  <si>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</si>
  <si>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</si>
  <si>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</si>
  <si>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</si>
  <si>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</si>
  <si>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</si>
  <si>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</si>
  <si>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</si>
  <si>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</si>
  <si>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</si>
  <si>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</si>
  <si>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</si>
  <si>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</si>
  <si>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</si>
  <si>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</si>
  <si>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</si>
  <si>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</si>
  <si>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</si>
  <si>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</si>
  <si>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</si>
  <si>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</si>
  <si>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</si>
  <si>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</si>
  <si>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</si>
  <si>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</si>
  <si>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</si>
  <si>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</si>
  <si>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</si>
  <si>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</si>
  <si>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</si>
  <si>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</si>
  <si>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</si>
  <si>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</si>
  <si>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</si>
  <si>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</si>
  <si>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</si>
  <si>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</si>
  <si>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</si>
  <si>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</si>
  <si>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</si>
  <si>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</si>
  <si>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</si>
  <si>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</si>
  <si>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</si>
  <si>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</si>
  <si>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</si>
  <si>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</si>
  <si>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</si>
  <si>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</si>
  <si>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</si>
  <si>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</si>
  <si>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</si>
  <si>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</si>
  <si>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</si>
  <si>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</si>
  <si>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</si>
  <si>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</si>
  <si>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</si>
  <si>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</si>
  <si>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</si>
  <si>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</si>
  <si>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</si>
  <si>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</si>
  <si>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</si>
  <si>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</si>
  <si>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</si>
  <si>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</si>
  <si>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</si>
  <si>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</si>
  <si>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</si>
  <si>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</si>
  <si>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</si>
  <si>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</si>
  <si>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</si>
  <si>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</si>
  <si>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</si>
  <si>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</si>
  <si>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</si>
  <si>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</si>
  <si>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</si>
  <si>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</si>
  <si>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</si>
  <si>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</si>
  <si>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</si>
  <si>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</si>
  <si>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</si>
  <si>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</si>
  <si>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</si>
  <si>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</si>
  <si>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</si>
  <si>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</si>
  <si>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</si>
  <si>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</si>
  <si>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</si>
  <si>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</si>
  <si>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</si>
  <si>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</si>
  <si>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</si>
  <si>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</si>
  <si>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</si>
  <si>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</si>
  <si>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</si>
  <si>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</si>
  <si>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</si>
  <si>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</si>
  <si>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</si>
  <si>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</si>
  <si>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</si>
  <si>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</si>
  <si>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</si>
  <si>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</si>
  <si>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</si>
  <si>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</si>
  <si>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</si>
  <si>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</si>
  <si>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</si>
  <si>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</si>
  <si>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</si>
  <si>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</si>
  <si>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</si>
  <si>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</si>
  <si>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</si>
  <si>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</si>
  <si>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</si>
  <si>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</si>
  <si>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</si>
  <si>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</si>
  <si>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</si>
  <si>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</si>
  <si>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</si>
  <si>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</si>
  <si>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</si>
  <si>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</si>
  <si>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</si>
  <si>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</si>
  <si>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</si>
  <si>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</si>
  <si>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</si>
  <si>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</si>
  <si>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</si>
  <si>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</si>
  <si>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</si>
  <si>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</si>
  <si>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</si>
  <si>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</si>
  <si>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</si>
  <si>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</si>
  <si>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</si>
  <si>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</si>
  <si>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</si>
  <si>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</si>
  <si>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</si>
  <si>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</si>
  <si>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</si>
  <si>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</si>
  <si>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</si>
  <si>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</si>
  <si>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</si>
  <si>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</si>
  <si>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</si>
  <si>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</si>
  <si>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</si>
  <si>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</si>
  <si>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</si>
  <si>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</si>
  <si>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</si>
  <si>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</si>
  <si>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</si>
  <si>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</si>
  <si>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</si>
  <si>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</si>
  <si>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</si>
  <si>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</si>
  <si>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</si>
  <si>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</si>
  <si>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</si>
  <si>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</si>
  <si>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</si>
  <si>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</si>
  <si>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</si>
  <si>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</si>
  <si>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</si>
  <si>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</si>
  <si>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</si>
  <si>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</si>
  <si>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</si>
  <si>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</si>
  <si>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</si>
  <si>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</si>
  <si>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</si>
  <si>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</si>
  <si>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</si>
  <si>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</si>
  <si>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</si>
  <si>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</si>
  <si>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</si>
  <si>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</si>
  <si>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</si>
  <si>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</si>
  <si>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</si>
  <si>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</si>
  <si>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</si>
  <si>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</si>
  <si>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</si>
  <si>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</si>
  <si>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</si>
  <si>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</si>
  <si>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</si>
  <si>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</si>
  <si>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</si>
  <si>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</si>
  <si>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</si>
  <si>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</si>
  <si>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</si>
  <si>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</si>
  <si>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</si>
  <si>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</si>
  <si>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</si>
  <si>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</si>
  <si>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</si>
  <si>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</si>
  <si>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</si>
  <si>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</si>
  <si>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</si>
  <si>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</si>
  <si>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</si>
  <si>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</si>
  <si>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</si>
  <si>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</si>
  <si>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</si>
  <si>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</si>
  <si>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</si>
  <si>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</si>
  <si>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</si>
  <si>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</si>
  <si>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</si>
  <si>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</si>
  <si>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</si>
  <si>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</si>
  <si>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</si>
  <si>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</si>
  <si>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</si>
  <si>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</si>
  <si>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</si>
  <si>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</si>
  <si>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</si>
  <si>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</si>
  <si>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</si>
  <si>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</si>
  <si>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</si>
  <si>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</si>
  <si>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</si>
  <si>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</si>
  <si>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</si>
  <si>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</si>
  <si>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</si>
  <si>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</si>
  <si>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</si>
  <si>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</si>
  <si>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</si>
  <si>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</si>
  <si>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</si>
  <si>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</si>
  <si>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</si>
  <si>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</si>
  <si>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</si>
  <si>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</si>
  <si>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</si>
  <si>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</si>
  <si>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</si>
  <si>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</si>
  <si>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</si>
  <si>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</si>
  <si>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</si>
  <si>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</si>
  <si>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</si>
  <si>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</si>
  <si>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</si>
  <si>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</si>
  <si>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</si>
  <si>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</si>
  <si>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</si>
  <si>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</si>
  <si>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</si>
  <si>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</si>
  <si>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</si>
  <si>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</si>
  <si>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</si>
  <si>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</si>
  <si>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</si>
  <si>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</si>
  <si>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</si>
  <si>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</si>
  <si>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</si>
  <si>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</si>
  <si>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</si>
  <si>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</si>
  <si>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</si>
  <si>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</si>
  <si>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</si>
  <si>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</si>
  <si>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</si>
  <si>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</si>
  <si>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</si>
  <si>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</si>
  <si>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</si>
  <si>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</si>
  <si>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</si>
  <si>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</si>
  <si>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</si>
  <si>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</si>
  <si>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</si>
  <si>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</si>
  <si>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</si>
  <si>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</si>
  <si>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</si>
  <si>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</si>
  <si>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</si>
  <si>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</si>
  <si>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</si>
  <si>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</si>
  <si>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</si>
  <si>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</si>
  <si>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</si>
  <si>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</si>
  <si>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</si>
  <si>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</si>
  <si>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</si>
  <si>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</si>
  <si>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</si>
  <si>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</si>
  <si>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</si>
  <si>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</si>
  <si>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</si>
  <si>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</si>
  <si>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</si>
  <si>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</si>
  <si>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</si>
  <si>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</si>
  <si>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</si>
  <si>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</si>
  <si>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</si>
  <si>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</si>
  <si>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</si>
  <si>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</si>
  <si>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</si>
  <si>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</si>
  <si>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</si>
  <si>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</si>
  <si>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</si>
  <si>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</si>
  <si>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</si>
  <si>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</si>
  <si>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</si>
  <si>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</si>
  <si>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</si>
  <si>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</si>
  <si>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</si>
  <si>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</si>
  <si>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</si>
  <si>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</si>
  <si>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</si>
  <si>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</si>
  <si>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</si>
  <si>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</si>
  <si>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</si>
  <si>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</si>
  <si>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</si>
  <si>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</si>
  <si>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</si>
  <si>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</si>
  <si>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</si>
  <si>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</si>
  <si>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</si>
  <si>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</si>
  <si>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</si>
  <si>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</si>
  <si>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</si>
  <si>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</si>
  <si>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</si>
  <si>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</si>
  <si>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</si>
  <si>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</si>
  <si>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</si>
  <si>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</si>
  <si>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</si>
  <si>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</si>
  <si>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</si>
  <si>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</si>
  <si>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</si>
  <si>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</si>
  <si>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</si>
  <si>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</si>
  <si>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</si>
  <si>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</si>
  <si>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</si>
  <si>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</si>
  <si>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</si>
  <si>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</si>
  <si>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</si>
  <si>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</si>
  <si>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</si>
  <si>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</si>
  <si>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</si>
  <si>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</si>
  <si>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</si>
  <si>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</si>
  <si>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</si>
  <si>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</si>
  <si>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</si>
  <si>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</si>
  <si>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</si>
  <si>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</si>
  <si>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</si>
  <si>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</si>
  <si>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</si>
  <si>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</si>
  <si>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</si>
  <si>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</si>
  <si>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</si>
  <si>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</si>
  <si>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</si>
  <si>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</si>
  <si>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</si>
  <si>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</si>
  <si>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</si>
  <si>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</si>
  <si>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</si>
  <si>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</si>
  <si>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</si>
  <si>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</si>
  <si>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</si>
  <si>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</si>
  <si>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</si>
  <si>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</si>
  <si>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</si>
  <si>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</si>
  <si>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</si>
  <si>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</si>
  <si>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</si>
  <si>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</si>
  <si>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</si>
  <si>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</si>
  <si>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</si>
  <si>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</si>
  <si>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</si>
  <si>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</si>
  <si>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</si>
  <si>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</si>
  <si>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</si>
  <si>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</si>
  <si>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</si>
  <si>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</si>
  <si>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</si>
  <si>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</si>
  <si>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</si>
  <si>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</si>
  <si>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</si>
  <si>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</si>
  <si>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</si>
  <si>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</si>
  <si>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</si>
  <si>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</si>
  <si>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</si>
  <si>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</si>
  <si>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</si>
  <si>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</si>
  <si>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</si>
  <si>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</si>
  <si>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</si>
  <si>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</si>
  <si>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</si>
  <si>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</si>
  <si>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</si>
  <si>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</si>
  <si>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</si>
  <si>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</si>
  <si>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</si>
  <si>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</si>
  <si>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</si>
  <si>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</si>
  <si>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</si>
  <si>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</si>
  <si>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</si>
  <si>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</si>
  <si>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</si>
  <si>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</si>
  <si>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</si>
  <si>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</si>
  <si>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</si>
  <si>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</si>
  <si>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</si>
  <si>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</si>
  <si>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</si>
  <si>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</si>
  <si>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</si>
  <si>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</si>
  <si>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</si>
  <si>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</si>
  <si>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</si>
  <si>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</si>
  <si>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</si>
  <si>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</si>
  <si>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</si>
  <si>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</si>
  <si>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</si>
  <si>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</si>
  <si>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</si>
  <si>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</si>
  <si>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</si>
  <si>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</si>
  <si>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</si>
  <si>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</si>
  <si>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</si>
  <si>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</si>
  <si>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</si>
  <si>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</si>
  <si>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</si>
  <si>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</si>
  <si>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</si>
  <si>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</si>
  <si>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</si>
  <si>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</si>
  <si>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</si>
  <si>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</si>
  <si>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</si>
  <si>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</si>
  <si>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</si>
  <si>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</si>
  <si>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</si>
  <si>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</si>
  <si>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</si>
  <si>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</si>
  <si>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</si>
  <si>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</si>
  <si>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</si>
  <si>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</si>
  <si>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</si>
  <si>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</si>
  <si>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</si>
  <si>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</si>
  <si>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</si>
  <si>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</si>
  <si>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</si>
  <si>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</si>
  <si>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</si>
  <si>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</si>
  <si>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</si>
  <si>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</si>
  <si>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</si>
  <si>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</si>
  <si>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</si>
  <si>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</si>
  <si>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</si>
  <si>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</si>
  <si>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</si>
  <si>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</si>
  <si>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</si>
  <si>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</si>
  <si>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</si>
  <si>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</si>
  <si>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</si>
  <si>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</si>
  <si>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</si>
  <si>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</si>
  <si>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</si>
  <si>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</si>
  <si>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</si>
  <si>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</si>
  <si>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</si>
  <si>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</si>
  <si>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</si>
  <si>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</si>
  <si>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</si>
  <si>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</si>
  <si>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</si>
  <si>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</si>
  <si>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</si>
  <si>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</si>
  <si>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</si>
  <si>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</si>
  <si>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</si>
  <si>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</si>
  <si>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</si>
  <si>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</si>
  <si>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</si>
  <si>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</si>
  <si>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</si>
  <si>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</si>
  <si>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</si>
  <si>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</si>
  <si>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</si>
  <si>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</si>
  <si>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</si>
  <si>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</si>
  <si>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</si>
  <si>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</si>
  <si>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</si>
  <si>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</si>
  <si>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</si>
  <si>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</si>
  <si>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</si>
  <si>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</si>
  <si>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</si>
  <si>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</si>
  <si>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</si>
  <si>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</si>
  <si>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</si>
  <si>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</si>
  <si>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</si>
  <si>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</si>
  <si>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</si>
  <si>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</si>
  <si>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</si>
  <si>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</si>
  <si>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</si>
  <si>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</si>
  <si>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</si>
  <si>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</si>
  <si>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</si>
  <si>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</si>
  <si>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</si>
  <si>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</si>
  <si>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</si>
  <si>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</si>
  <si>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</si>
  <si>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</si>
  <si>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</si>
  <si>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</si>
  <si>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</si>
  <si>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</si>
  <si>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</si>
  <si>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</si>
  <si>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</si>
  <si>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</si>
  <si>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</si>
  <si>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</si>
  <si>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</si>
  <si>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</si>
  <si>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</si>
  <si>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</si>
  <si>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</si>
  <si>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</si>
  <si>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</si>
  <si>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</si>
  <si>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</si>
  <si>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</si>
  <si>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</si>
  <si>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</si>
  <si>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</si>
  <si>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</si>
  <si>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</si>
  <si>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</si>
  <si>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</si>
  <si>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</si>
  <si>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</si>
  <si>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</si>
  <si>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</si>
  <si>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</si>
  <si>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</si>
  <si>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</si>
  <si>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</si>
  <si>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</si>
  <si>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</si>
  <si>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</si>
  <si>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</si>
  <si>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</si>
  <si>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</si>
  <si>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</si>
  <si>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</si>
  <si>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</si>
  <si>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</si>
  <si>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</si>
  <si>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</si>
  <si>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</si>
  <si>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</si>
  <si>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</si>
  <si>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</si>
  <si>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</si>
  <si>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</si>
  <si>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</si>
  <si>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</si>
  <si>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</si>
  <si>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</si>
  <si>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</si>
  <si>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</si>
  <si>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</si>
  <si>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</si>
  <si>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</si>
  <si>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</si>
  <si>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</si>
  <si>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</si>
  <si>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</si>
  <si>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</si>
  <si>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</si>
  <si>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</si>
  <si>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</si>
  <si>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</si>
  <si>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</si>
  <si>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</si>
  <si>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</si>
  <si>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</si>
  <si>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</si>
  <si>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</si>
  <si>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</si>
  <si>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</si>
  <si>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</si>
  <si>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</si>
  <si>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</si>
  <si>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</si>
  <si>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</si>
  <si>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</si>
  <si>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</si>
  <si>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</si>
  <si>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</si>
  <si>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</si>
  <si>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</si>
  <si>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</si>
  <si>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</si>
  <si>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</si>
  <si>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</si>
  <si>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</si>
  <si>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</si>
  <si>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</si>
  <si>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</si>
  <si>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</si>
  <si>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</si>
  <si>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</si>
  <si>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</si>
  <si>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</si>
  <si>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</si>
  <si>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</si>
  <si>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</si>
  <si>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</si>
  <si>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</si>
  <si>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</si>
  <si>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</si>
  <si>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</si>
  <si>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</si>
  <si>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</si>
  <si>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</si>
  <si>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</si>
  <si>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</si>
  <si>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</si>
  <si>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</si>
  <si>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</si>
  <si>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</si>
  <si>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</si>
  <si>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</si>
  <si>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</si>
  <si>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</si>
  <si>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</si>
  <si>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</si>
  <si>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</si>
  <si>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</si>
  <si>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</si>
  <si>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</si>
  <si>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</si>
  <si>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</si>
  <si>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</si>
  <si>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</si>
  <si>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</si>
  <si>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</si>
  <si>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</si>
  <si>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</si>
  <si>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</si>
  <si>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</si>
  <si>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</si>
  <si>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</si>
  <si>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</si>
  <si>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</si>
  <si>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</si>
  <si>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</si>
  <si>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</si>
  <si>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</si>
  <si>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</si>
  <si>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</si>
  <si>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</si>
  <si>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</si>
  <si>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</si>
  <si>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</si>
  <si>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</si>
  <si>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</si>
  <si>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</si>
  <si>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</si>
  <si>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</si>
  <si>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</si>
  <si>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</si>
  <si>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</si>
  <si>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</si>
  <si>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</si>
  <si>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</si>
  <si>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</si>
  <si>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</si>
  <si>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</si>
  <si>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</si>
  <si>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</si>
  <si>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</si>
  <si>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</si>
  <si>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</si>
  <si>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</si>
  <si>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</si>
  <si>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</si>
  <si>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</si>
  <si>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</si>
  <si>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</si>
  <si>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</si>
  <si>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</si>
  <si>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</si>
  <si>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</si>
  <si>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</si>
  <si>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</si>
  <si>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</si>
  <si>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</si>
  <si>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</si>
  <si>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</si>
  <si>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</si>
  <si>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</si>
  <si>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</si>
  <si>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</si>
  <si>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</si>
  <si>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</si>
  <si>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</si>
  <si>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</si>
  <si>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</si>
  <si>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</si>
  <si>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</si>
  <si>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</si>
  <si>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</si>
  <si>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</si>
  <si>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</si>
  <si>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</si>
  <si>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</si>
  <si>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</si>
  <si>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</si>
  <si>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</si>
  <si>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</si>
  <si>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</si>
  <si>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</si>
  <si>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</si>
  <si>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</si>
  <si>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</si>
  <si>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</si>
  <si>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</si>
  <si>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</si>
  <si>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</si>
  <si>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</si>
  <si>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</si>
  <si>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</si>
  <si>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</si>
  <si>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</si>
  <si>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</si>
  <si>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</si>
  <si>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</si>
  <si>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</si>
  <si>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</si>
  <si>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</si>
  <si>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</si>
  <si>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</si>
  <si>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</si>
  <si>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</si>
  <si>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</si>
  <si>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</si>
  <si>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</si>
  <si>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</si>
  <si>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</si>
  <si>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</si>
  <si>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</si>
  <si>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</si>
  <si>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</si>
  <si>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</si>
  <si>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</si>
  <si>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</si>
  <si>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</si>
  <si>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</si>
  <si>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</si>
  <si>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</si>
  <si>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</si>
  <si>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</si>
  <si>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</si>
  <si>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</si>
  <si>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</si>
  <si>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</si>
  <si>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</si>
  <si>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</si>
  <si>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</si>
  <si>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</si>
  <si>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</si>
  <si>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</si>
  <si>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</si>
  <si>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</si>
  <si>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</si>
  <si>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</si>
  <si>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</si>
  <si>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</si>
  <si>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</si>
  <si>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</si>
  <si>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</si>
  <si>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</si>
  <si>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</si>
  <si>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</si>
  <si>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</si>
  <si>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</si>
  <si>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</si>
  <si>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</si>
  <si>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</si>
  <si>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</si>
  <si>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</si>
  <si>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</si>
  <si>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</si>
  <si>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</si>
  <si>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</si>
  <si>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</si>
  <si>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</si>
  <si>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</si>
  <si>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</si>
  <si>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</si>
  <si>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</si>
  <si>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</si>
  <si>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</si>
  <si>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</si>
  <si>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</si>
  <si>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</si>
  <si>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</si>
  <si>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</si>
  <si>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</si>
  <si>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</si>
  <si>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</si>
  <si>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</si>
  <si>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</si>
  <si>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</si>
  <si>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</si>
  <si>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</si>
  <si>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</si>
  <si>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</si>
  <si>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</si>
  <si>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</si>
  <si>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</si>
  <si>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</si>
  <si>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</si>
  <si>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</si>
  <si>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</si>
  <si>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</si>
  <si>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</si>
  <si>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</si>
  <si>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</si>
  <si>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</si>
  <si>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</si>
  <si>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</si>
  <si>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</si>
  <si>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</si>
  <si>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</si>
  <si>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</si>
  <si>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</si>
  <si>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</si>
  <si>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</si>
  <si>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</si>
  <si>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</si>
  <si>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</si>
  <si>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</si>
  <si>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</si>
  <si>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</si>
  <si>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</si>
  <si>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</si>
  <si>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</si>
  <si>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</si>
  <si>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</si>
  <si>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</si>
  <si>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</si>
  <si>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</si>
  <si>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</si>
  <si>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</si>
  <si>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</si>
  <si>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</si>
  <si>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</si>
  <si>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</si>
  <si>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</si>
  <si>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</si>
  <si>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</si>
  <si>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</si>
  <si>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</si>
  <si>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</si>
  <si>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</si>
  <si>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</si>
  <si>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</si>
  <si>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</si>
  <si>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</si>
  <si>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</si>
  <si>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</si>
  <si>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</si>
  <si>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</si>
  <si>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</si>
  <si>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</si>
  <si>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</si>
  <si>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</si>
  <si>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</si>
  <si>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</si>
  <si>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</si>
  <si>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</si>
  <si>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</si>
  <si>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</si>
  <si>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</si>
  <si>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</si>
  <si>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</si>
  <si>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</si>
  <si>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</si>
  <si>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</si>
  <si>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</si>
  <si>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</si>
  <si>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</si>
  <si>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</si>
  <si>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</si>
  <si>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</si>
  <si>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</si>
  <si>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</si>
  <si>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</si>
  <si>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</si>
  <si>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</si>
  <si>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</si>
  <si>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</si>
  <si>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</si>
  <si>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</si>
  <si>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</si>
  <si>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</si>
  <si>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</si>
  <si>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</si>
  <si>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</si>
  <si>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</si>
  <si>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</si>
  <si>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</si>
  <si>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</si>
  <si>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</si>
  <si>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</si>
  <si>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</si>
  <si>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</si>
  <si>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</si>
  <si>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</si>
  <si>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</si>
  <si>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</si>
  <si>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</si>
  <si>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</si>
  <si>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</si>
  <si>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</si>
  <si>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</si>
  <si>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</si>
  <si>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</si>
  <si>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</si>
  <si>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</si>
  <si>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</si>
  <si>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</si>
  <si>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</si>
  <si>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</si>
  <si>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</si>
  <si>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</si>
  <si>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</si>
  <si>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</si>
  <si>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</si>
  <si>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</si>
  <si>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</si>
  <si>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</si>
  <si>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</si>
  <si>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</si>
  <si>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</si>
  <si>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</si>
  <si>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</si>
  <si>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</si>
  <si>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</si>
  <si>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</si>
  <si>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</si>
  <si>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</si>
  <si>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</si>
  <si>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</si>
  <si>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</si>
  <si>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</si>
  <si>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</si>
  <si>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</si>
  <si>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</si>
  <si>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</si>
  <si>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</si>
  <si>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</si>
  <si>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</si>
  <si>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</si>
  <si>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</si>
  <si>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</si>
  <si>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</si>
  <si>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</si>
  <si>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</si>
  <si>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</si>
  <si>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</si>
  <si>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</si>
  <si>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</si>
  <si>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</si>
  <si>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</si>
  <si>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</si>
  <si>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</si>
  <si>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</si>
  <si>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</si>
  <si>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</si>
  <si>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</si>
  <si>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</si>
  <si>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</si>
  <si>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</si>
  <si>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</si>
  <si>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</si>
  <si>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</si>
  <si>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</si>
  <si>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</si>
  <si>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</si>
  <si>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</si>
  <si>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</si>
  <si>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</si>
  <si>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</si>
  <si>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</si>
  <si>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</si>
  <si>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</si>
  <si>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</si>
  <si>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</si>
  <si>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</si>
  <si>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</si>
  <si>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</si>
  <si>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</si>
  <si>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</si>
  <si>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</si>
  <si>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</si>
  <si>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</si>
  <si>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</si>
  <si>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</si>
  <si>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</si>
  <si>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</si>
  <si>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</si>
  <si>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</si>
  <si>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</si>
  <si>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</si>
  <si>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</si>
  <si>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</si>
  <si>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</si>
  <si>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</si>
  <si>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</si>
  <si>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</si>
  <si>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</si>
  <si>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</si>
  <si>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</si>
  <si>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</si>
  <si>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</si>
  <si>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</si>
  <si>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</si>
  <si>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</si>
  <si>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</si>
  <si>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</si>
  <si>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</si>
  <si>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</si>
  <si>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</si>
  <si>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</si>
  <si>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</si>
  <si>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</si>
  <si>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</si>
  <si>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</si>
  <si>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</si>
  <si>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</si>
  <si>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</si>
  <si>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</si>
  <si>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</si>
  <si>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</si>
  <si>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</si>
  <si>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</si>
  <si>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</si>
  <si>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</si>
  <si>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</si>
  <si>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</si>
  <si>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</si>
  <si>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</si>
  <si>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</si>
  <si>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30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</si>
  <si>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</si>
  <si>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</si>
  <si>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</si>
  <si>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</si>
  <si>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</si>
  <si>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</si>
  <si>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</si>
  <si>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</si>
  <si>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</si>
  <si>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</si>
  <si>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</si>
  <si>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</si>
  <si>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</si>
  <si>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</si>
  <si>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</si>
  <si>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45 min</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</si>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</sst>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315.42455115740449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45978.372977083331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45978.372977083331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45978.372977083331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45978.372977083331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45978.372977083331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45978.372977083331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45978.372977083331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45978.372977083331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45978.372977083331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45978.372977083331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45978.372977083331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45978.372977083331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45978.372977083331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45978.372977083331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45978.372977083331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45978.372977083331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45978.372977083331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45978.372977083331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45978.372977083331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45978.372977083331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45978.372977083331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45978.372977083331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45978.372977083331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45978.372977083331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45978.372977083331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45978.372977083331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45978.372977083331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45978.372977083331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45978.372977083331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45978.372977083331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45978.372977083331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45978.372977083331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45978.372977083331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45978.372977083331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45978.372977083331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45978.372977083331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45978.372977083331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45978.372977083331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45978.372977083331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45978.372977083331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45978.372977083331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45978.372977083331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45978.372977083331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45978.372977083331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45978.372977083331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45978.372977083331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45978.372977083331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45978.372977083331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45978.372977083331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45978.372977083331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45978.372977083331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45978.372977083331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45978.372977083331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45978.372977083331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45978.372977083331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45978.372977083331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45978.372977083331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45978.372977083331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45978.372977083331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45978.372977083331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45978.372977083331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45978.372977083331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45978.372977083331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45978.372977083331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45978.372977083331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45978.372977083331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45978.372977083331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45978.372977083331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45978.372977083331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45978.372977083331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45978.372977083331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45978.372977083331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45978.372977083331</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153.37313912036916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1.9366344907393795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8.6819675925653428E-2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1.5164583332079928E-2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45978.372977083331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45978.372977083331</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45978.372977083331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45978.372977083331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45978.372977083331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45978.372977083331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45978.372977083331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45978.372977083331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45978.372977083331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45978.372977083331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45978.372977083331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45978.372977083331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45978.372977083331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45978.372977083331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45978.372977083331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45978.372977083331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45978.372977083331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45978.372977083331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45978.372977083331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45978.372977083331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45978.372977083331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45978.372977083331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45978.372977083331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45978.372977083331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45978.372977083331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45978.372977083331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45978.372977083331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45978.372977083331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45978.372977083331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45978.372977083331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45978.372977083331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45978.372977083331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45978.372977083331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45978.372977083331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45978.372977083331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45978.372977083331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45978.372977083331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45978.372977083331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45978.372977083331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45978.372977083331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45978.372977083331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45978.372977083331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45978.372977083331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45978.372977083331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45978.372977083331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45978.372977083331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45978.372977083331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45978.372977083331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45978.372977083331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45978.372977083331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45978.372977083331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45978.372977083331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45978.372977083331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45978.372977083331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45978.372977083331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45978.372977083331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45978.372977083331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45978.372977083331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45978.372977083331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45978.372977083331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45978.372977083331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45978.372977083331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45978.372977083331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45978.372977083331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45978.372977083331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45978.372977083331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45978.372977083331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45978.372977083331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45978.372977083331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45978.372977083331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45978.372977083331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45978.372977083331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45978.372977083331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45978.372977083331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45978.372977083331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45978.372977083331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45978.372977083331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45978.372977083331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45978.372977083331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45978.372977083331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45978.372977083331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45978.372977083331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45978.372977083331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45978.372977083331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45978.372977083331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45978.372977083331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45978.372977083331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45978.372977083331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45978.372977083331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45978.372977083331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45978.372977083331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45978.372977083331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45978.372977083331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45978.372977083331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45978.372977083331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45978.372977083331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45978.372977083331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45978.372977083331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45978.372977083331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45978.372977083331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45978.372977083331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45978.372977083331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45978.372977083331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45978.372977083331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45978.372977083331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45978.372977083331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45978.372977083331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45978.372977083331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45978.372977083331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45978.372977083331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45978.372977083331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45978.372977083331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45978.372977083331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45978.372977083331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45978.372977083331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45978.372977083331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45978.372977083331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45978.372977083331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45978.372977083331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45978.372977083331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45978.372977083331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45978.372977083331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45978.372977083331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45978.372977083331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45978.372977083331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45978.372977083331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45978.372977083331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45978.372977083331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45978.372977083331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45978.372977083331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45978.372977083331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45978.372977083331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45978.372977083331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45978.372977083331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45978.372977083331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45978.372977083331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45978.372977083331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45978.372977083331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45978.372977083331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45978.372977083331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45978.372977083331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45978.372977083331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45978.372977083331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45978.372977083331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45978.372977083331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45978.372977083331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45978.372977083331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45978.372977083331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45978.372977083331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45978.372977083331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45978.372977083331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45978.372977083331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45978.372977083331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45978.372977083331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45978.372977083331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45978.372977083331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45978.372977083331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45978.372977083331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45978.372977083331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45978.372977083331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45978.372977083331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45978.372977083331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45978.372977083331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45978.372977083331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45978.372977083331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45978.372977083331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45978.372977083331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45978.372977083331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45978.372977083331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45978.372977083331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45978.372977083331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45978.372977083331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45978.372977083331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45978.372977083331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45978.372977083331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45978.372977083331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45978.372977083331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45978.372977083331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45978.372977083331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45978.372977083331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45978.372977083331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45978.372977083331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45978.372977083331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45978.372977083331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45978.372977083331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45978.372977083331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45978.372977083331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45978.372977083331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45978.372977083331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45978.372977083331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45978.372977083331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45978.372977083331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45978.372977083331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45978.372977083331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45978.372977083331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45978.372977083331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45978.372977083331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45978.372977083331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45978.372977083331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45978.372977083331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45978.372977083331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45978.372977083331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45978.372977083331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45978.372977083331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45978.372977083331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45978.372977083331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45978.372977083331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45978.372977083331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45978.372977083331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45978.372977083331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45978.372977083331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45978.372977083331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45978.372977083331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4.1507175919832662E-2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6.6113425928051583E-3</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45978.372977083331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45978.372977083331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45978.372977083331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45978.372977083331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45978.372977083331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45978.372977083331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45978.372977083331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45978.372977083331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45978.372977083331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45978.372977083331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45978.372977083331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45978.372977083331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45978.372977083331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45978.372977083331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45978.372977083331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45978.372977083331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45978.372977083331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45978.372977083331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45978.372977083331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45978.372977083331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45978.372977083331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45978.372977083331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45978.372977083331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45978.372977083331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45978.372977083331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45978.372977083331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45978.372977083331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45978.372977083331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45978.372977083331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45978.372977083331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45978.372977083331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45978.372977083331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45978.372977083331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45978.372977083331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45978.372977083331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45978.372977083331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45978.372977083331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45978.372977083331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45978.372977083331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45978.372977083331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45978.372977083331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45978.372977083331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45978.372977083331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45978.372977083331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45978.372977083331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45978.372977083331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45978.372977083331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45978.372977083331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45978.372977083331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45978.372977083331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45978.372977083331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45978.372977083331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45978.372977083331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45978.372977083331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45978.372977083331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45978.372977083331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45978.372977083331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45978.372977083331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45978.372977083331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45978.372977083331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45978.372977083331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45978.372977083331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45978.372977083331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45978.372977083331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45978.372977083331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45978.372977083331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45978.372977083331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45978.372977083331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45978.372977083331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45978.372977083331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45978.372977083331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45978.372977083331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45978.372977083331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45978.372977083331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45978.372977083331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45978.372977083331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45978.372977083331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45978.372977083331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45978.372977083331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45978.372977083331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45978.372977083331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45978.372977083331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45978.372977083331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45978.372977083331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45978.372977083331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45978.372977083331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45978.372977083331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45978.372977083331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45978.372977083331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45978.372977083331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45978.372977083331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45978.372977083331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45978.372977083331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45978.372977083331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45978.372977083331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45978.372977083331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45978.372977083331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45978.372977083331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45978.372977083331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45978.372977083331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45978.372977083331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45978.372977083331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45978.372977083331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45978.372977083331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45978.372977083331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45978.372977083331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45978.372977083331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45978.372977083331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45978.372977083331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45978.372977083331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45978.372977083331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45978.372977083331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45978.372977083331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45978.372977083331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45978.372977083331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45978.372977083331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45978.372977083331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45978.372977083331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45978.372977083331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45978.372977083331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45978.372977083331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45978.372977083331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45978.372977083331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45978.372977083331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45978.372977083331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45978.372977083331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45978.372977083331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45978.372977083331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45978.372977083331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45978.372977083331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45978.372977083331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45978.372977083331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45978.372977083331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45978.372977083331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45978.372977083331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45978.372977083331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45978.372977083331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45978.372977083331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45978.372977083331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45978.372977083331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45978.372977083331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45978.372977083331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45978.372977083331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45978.372977083331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45978.372977083331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45978.372977083331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45978.372977083331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45978.372977083331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45978.372977083331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45978.372977083331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45978.372977083331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45978.372977083331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45978.372977083331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45978.372977083331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45978.372977083331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45978.372977083331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45978.372977083331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45978.372977083331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45978.372977083331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45978.372977083331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45978.372977083331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45978.372977083331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45978.372977083331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45978.372977083331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45978.372977083331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45978.372977083331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45978.372977083331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45978.372977083331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45978.372977083331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45978.372977083331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45978.372977083331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45978.372977083331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45978.372977083331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45978.372977083331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45978.372977083331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45978.372977083331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45978.372977083331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45978.372977083331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45978.372977083331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45978.372977083331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45978.372977083331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45978.372977083331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45978.372977083331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45978.372977083331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45978.372977083331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45978.372977083331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45978.372977083331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45978.372977083331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45978.372977083331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45978.372977083331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45978.372977083331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45978.372977083331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45978.372977083331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45978.372977083331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45978.372977083331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45978.372977083331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45978.372977083331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45978.372977083331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45978.372977083331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45978.372977083331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45978.372977083331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45978.372977083331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45978.372977083331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45978.372977083331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45978.372977083331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45978.372977083331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45978.372977083331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45978.372977083331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45978.372977083331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45978.372977083331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45978.372977083331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45978.372977083331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45978.372977083331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45978.372977083331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45978.372977083331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45978.372977083331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45978.372977083331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45978.372977083331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45978.372977083331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45978.372977083331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45978.372977083331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45978.372977083331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45978.372977083331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45978.372977083331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45978.372977083331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45978.372977083331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45978.372977083331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45978.372977083331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45978.372977083331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45978.372977083331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45978.372977083331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45978.372977083331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45978.372977083331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45978.372977083331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45978.372977083331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45978.372977083331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45978.372977083331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45978.372977083331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45978.372977083331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45978.372977083331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45978.372977083331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45978.372977083331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45978.372977083331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45978.372977083331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45978.372977083331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45978.372977083331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45978.372977083331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45978.372977083331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45978.372977083331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45978.372977083331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45978.372977083331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45978.372977083331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45978.372977083331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45978.372977083331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45978.372977083331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45978.372977083331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45978.372977083331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45978.372977083331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45978.372977083331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45978.372977083331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45978.372977083331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45978.372977083331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45978.372977083331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45978.372977083331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45978.372977083331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45978.372977083331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45978.372977083331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45978.372977083331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45978.372977083331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45978.372977083331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45978.372977083331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45978.372977083331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45978.372977083331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45978.372977083331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45978.372977083331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45978.372977083331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45978.372977083331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45978.372977083331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45978.372977083331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45978.372977083331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45978.372977083331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45978.372977083331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45978.372977083331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45978.372977083331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45978.372977083331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45978.372977083331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45978.372977083331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45978.372977083331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45978.372977083331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45978.372977083331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45978.372977083331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45978.372977083331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45978.372977083331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45978.372977083331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45978.372977083331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45978.372977083331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45978.372977083331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45978.372977083331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45978.372977083331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45978.372977083331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45978.372977083331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45978.372977083331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45978.372977083331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45978.372977083331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45978.372977083331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45978.372977083331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45978.372977083331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45978.372977083331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45978.372977083331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45978.372977083331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45978.372977083331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45978.372977083331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45978.372977083331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45978.372977083331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45978.372977083331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45978.372977083331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45978.372977083331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45978.372977083331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45978.372977083331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45978.372977083331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45978.372977083331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45978.372977083331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45978.372977083331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45978.372977083331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45978.372977083331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45978.372977083331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45978.372977083331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45978.372977083331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45978.372977083331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45978.372977083331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45978.372977083331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45978.372977083331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45978.372977083331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45978.372977083331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45978.372977083331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45978.372977083331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45978.372977083331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45978.372977083331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45978.372977083331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45978.372977083331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45978.372977083331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45978.372977083331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45978.372977083331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45978.372977083331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45978.372977083331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45978.372977083331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45978.372977083331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45978.372977083331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45978.372977083331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45978.372977083331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45978.372977083331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45978.372977083331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45978.372977083331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45978.372977083331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45978.372977083331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45978.372977083331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45978.372977083331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45978.372977083331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45978.372977083331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45978.372977083331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45978.372977083331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45978.372977083331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45978.372977083331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45978.372977083331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45978.372977083331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45978.372977083331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45978.372977083331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45978.372977083331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45978.372977083331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45978.372977083331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45978.372977083331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45978.372977083331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45978.372977083331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45978.372977083331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45978.372977083331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45978.372977083331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45978.372977083331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45978.372977083331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45978.372977083331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45978.372977083331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45978.372977083331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45978.372977083331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45978.372977083331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45978.372977083331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45978.372977083331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45978.372977083331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45978.372977083331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45978.372977083331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45978.372977083331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45978.372977083331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45978.372977083331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45978.372977083331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45978.372977083331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45978.372977083331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45978.372977083331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45978.372977083331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45978.372977083331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45978.372977083331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45978.372977083331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45978.372977083331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45978.372977083331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45978.372977083331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45978.372977083331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45978.372977083331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45978.372977083331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45978.372977083331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45978.372977083331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45978.372977083331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45978.372977083331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45978.372977083331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45978.372977083331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45978.372977083331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45978.372977083331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45978.372977083331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45978.372977083331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45978.372977083331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45978.372977083331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45978.372977083331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45978.372977083331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45978.372977083331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45978.372977083331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45978.372977083331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45978.372977083331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45978.372977083331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45978.372977083331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45978.372977083331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45978.372977083331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45978.372977083331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45978.372977083331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45978.372977083331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45978.372977083331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45978.372977083331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45978.372977083331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45978.372977083331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45978.372977083331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45978.372977083331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45978.372977083331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45978.372977083331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45978.372977083331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45978.372977083331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45978.372977083331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45978.372977083331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45978.372977083331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45978.372977083331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45978.372977083331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45978.372977083331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45978.372977083331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45978.372977083331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45978.372977083331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45978.372977083331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45978.372977083331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45978.372977083331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45978.372977083331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45978.372977083331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45978.372977083331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45978.372977083331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45978.372977083331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45978.372977083331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45978.372977083331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45978.372977083331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45978.372977083331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45978.372977083331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45978.372977083331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45978.372977083331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45978.372977083331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45978.372977083331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45978.372977083331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45978.372977083331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45978.372977083331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45978.372977083331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45978.372977083331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45978.372977083331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45978.372977083331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45978.372977083331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45978.372977083331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45978.372977083331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45978.372977083331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45978.372977083331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45978.372977083331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45978.372977083331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45978.372977083331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45978.372977083331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45978.372977083331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45978.372977083331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45978.372977083331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45978.372977083331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45978.372977083331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45978.372977083331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45978.372977083331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45978.372977083331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45978.372977083331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45978.372977083331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45978.372977083331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45978.372977083331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45978.372977083331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45978.372977083331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45978.372977083331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45978.372977083331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45978.372977083331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45978.372977083331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45978.372977083331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45978.372977083331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45978.372977083331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45978.372977083331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45978.372977083331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45978.372977083331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45978.372977083331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45978.372977083331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45978.372977083331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45978.372977083331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45978.372977083331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45978.372977083331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45978.372977083331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45978.372977083331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45978.372977083331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45978.372977083331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45978.372977083331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45978.372977083331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45978.372977083331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45978.372977083331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45978.372977083331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45978.372977083331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45978.372977083331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45978.372977083331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45978.372977083331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45978.372977083331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45978.372977083331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45978.372977083331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45978.372977083331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45978.372977083331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45978.372977083331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45978.372977083331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45978.372977083331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45978.372977083331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45978.372977083331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45978.372977083331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45978.372977083331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45978.372977083331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45978.372977083331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45978.372977083331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45978.372977083331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45978.372977083331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45978.372977083331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45978.372977083331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45978.372977083331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45978.372977083331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45978.372977083331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45978.372977083331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45978.372977083331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45978.372977083331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45978.372977083331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45978.372977083331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45978.372977083331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45978.372977083331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45978.372977083331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45978.372977083331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45978.372977083331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45978.372977083331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45978.372977083331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45978.372977083331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45978.372977083331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45978.372977083331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45978.372977083331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45978.372977083331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45978.372977083331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45978.372977083331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45978.372977083331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45978.372977083331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45978.372977083331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45978.372977083331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45978.372977083331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45978.372977083331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45978.372977083331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45978.372977083331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45978.372977083331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45978.372977083331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45978.372977083331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45978.372977083331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45978.372977083331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45978.372977083331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45978.372977083331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45978.372977083331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45978.372977083331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45978.372977083331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45978.372977083331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45978.372977083331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45978.372977083331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45978.372977083331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45978.372977083331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45978.372977083331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45978.372977083331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45978.372977083331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45978.372977083331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45978.372977083331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45978.372977083331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45978.372977083331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45978.372977083331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45978.372977083331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45978.372977083331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45978.372977083331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45978.372977083331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45978.372977083331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45978.372977083331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45978.372977083331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45978.372977083331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45978.372977083331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45978.372977083331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45978.372977083331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45978.372977083331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45978.372977083331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45978.372977083331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45978.372977083331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45978.372977083331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45978.372977083331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45978.372977083331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45978.372977083331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45978.372977083331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45978.372977083331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45978.372977083331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45978.372977083331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45978.372977083331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45978.372977083331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45978.372977083331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45978.372977083331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45978.372977083331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45978.372977083331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45978.372977083331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45978.372977083331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45978.372977083331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45978.372977083331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45978.372977083331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45978.372977083331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45978.372977083331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45978.372977083331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45978.372977083331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45978.372977083331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45978.372977083331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45978.372977083331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45978.372977083331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45978.372977083331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45978.372977083331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45978.372977083331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45978.372977083331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45978.372977083331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45978.372977083331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45978.372977083331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45978.372977083331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45978.372977083331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45978.372977083331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45978.372977083331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45978.372977083331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45978.372977083331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45978.372977083331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45978.372977083331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45978.372977083331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45978.372977083331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45978.372977083331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45978.372977083331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45978.372977083331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45978.372977083331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45978.372977083331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45978.372977083331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45978.372977083331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45978.372977083331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45978.372977083331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45978.372977083331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45978.372977083331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45978.372977083331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45978.372977083331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45978.372977083331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45978.372977083331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45978.372977083331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45978.372977083331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45978.372977083331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45978.372977083331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45978.372977083331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45978.372977083331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45978.372977083331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45978.372977083331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45978.372977083331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45978.372977083331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45978.372977083331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45978.372977083331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45978.372977083331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45978.372977083331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45978.372977083331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45978.372977083331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45978.372977083331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45978.372977083331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45978.372977083331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45978.372977083331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45978.372977083331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45978.372977083331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45978.372977083331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45978.372977083331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45978.372977083331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45978.372977083331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45978.372977083331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45978.372977083331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45978.372977083331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45978.372977083331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45978.372977083331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45978.372977083331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45978.372977083331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45978.372977083331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45978.372977083331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45978.372977083331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45978.372977083331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45978.372977083331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45978.372977083331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45978.372977083331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45978.372977083331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45978.372977083331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45978.372977083331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45978.372977083331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45978.372977083331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45978.372977083331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45978.372977083331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45978.372977083331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45978.372977083331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45978.372977083331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45978.372977083331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45978.372977083331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45978.372977083331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45978.372977083331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45978.372977083331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45978.372977083331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45978.372977083331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45978.372977083331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45978.372977083331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45978.372977083331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45978.372977083331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45978.372977083331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45978.372977083331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45978.372977083331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45978.372977083331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45978.372977083331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45978.372977083331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45978.372977083331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45978.372977083331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45978.372977083331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45978.372977083331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45978.372977083331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45978.372977083331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45978.372977083331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45978.372977083331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45978.372977083331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45978.372977083331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45978.372977083331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45978.372977083331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45978.372977083331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45978.372977083331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45978.372977083331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45978.372977083331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45978.372977083331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45978.372977083331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45978.372977083331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45978.372977083331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45978.372977083331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45978.372977083331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45978.372977083331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45978.372977083331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45978.372977083331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45978.372977083331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45978.372977083331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45978.372977083331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45978.372977083331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45978.372977083331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45978.372977083331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45978.372977083331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45978.372977083331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45978.372977083331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45978.372977083331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45978.372977083331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45978.372977083331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45978.372977083331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45978.372977083331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45978.372977083331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45978.372977083331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45978.372977083331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45978.372977083331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45978.372977083331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45978.372977083331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45978.372977083331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45978.372977083331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45978.372977083331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45978.372977083331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45978.372977083331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45978.372977083331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45978.372977083331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45978.372977083331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45978.372977083331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45978.372977083331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45978.372977083331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45978.372977083331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45978.372977083331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45978.372977083331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45978.372977083331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45978.372977083331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45978.372977083331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45978.372977083331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45978.372977083331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45978.372977083331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45978.372977083331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45978.372977083331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45978.372977083331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45978.372977083331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45978.372977083331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45978.372977083331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45978.372977083331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45978.372977083331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45978.372977083331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45978.372977083331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45978.372977083331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45978.372977083331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45978.372977083331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45978.372977083331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45978.372977083331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45978.372977083331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45978.372977083331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45978.372977083331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45978.372977083331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45978.372977083331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45978.372977083331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45978.372977083331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45978.372977083331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45978.372977083331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45978.372977083331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45978.372977083331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45978.372977083331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45978.372977083331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45978.372977083331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45978.372977083331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45978.372977083331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45978.372977083331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45978.372977083331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45978.372977083331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45978.372977083331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45978.372977083331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45978.372977083331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45978.372977083331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45978.372977083331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45978.372977083331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45978.372977083331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45978.372977083331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45978.372977083331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45978.372977083331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45978.372977083331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45978.372977083331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45978.372977083331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45978.372977083331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45978.372977083331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45978.372977083331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45978.372977083331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45978.372977083331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45978.372977083331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45978.372977083331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45978.372977083331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45978.372977083331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45978.372977083331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45978.372977083331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45978.372977083331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45978.372977083331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45978.372977083331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45978.372977083331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45978.372977083331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45978.372977083331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45978.372977083331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45978.372977083331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45978.372977083331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45978.372977083331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45978.372977083331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45978.372977083331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45978.372977083331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45978.372977083331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45978.372977083331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45978.372977083331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45978.372977083331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45978.372977083331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45978.372977083331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45978.372977083331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45978.372977083331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45978.372977083331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45978.372977083331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45978.372977083331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45978.372977083331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45978.372977083331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45978.372977083331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45978.372977083331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45978.372977083331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45978.372977083331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45978.372977083331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45978.372977083331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45978.372977083331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45978.372977083331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45978.372977083331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45978.372977083331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45978.372977083331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45978.372977083331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45978.372977083331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45978.372977083331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45978.372977083331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45978.372977083331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45978.372977083331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45978.372977083331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45978.372977083331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45978.372977083331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45978.372977083331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45978.372977083331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45978.372977083331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45978.372977083331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45978.372977083331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45978.372977083331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45978.372977083331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45978.372977083331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45978.372977083331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45978.372977083331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45978.372977083331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45978.372977083331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45978.372977083331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45978.372977083331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45978.372977083331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45978.372977083331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45978.372977083331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45978.372977083331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45978.372977083331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45978.372977083331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45978.372977083331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45978.372977083331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45978.372977083331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45978.372977083331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45978.372977083331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45978.372977083331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45978.372977083331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45978.372977083331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45978.372977083331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45978.372977083331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45978.372977083331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45978.372977083331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45978.372977083331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45978.372977083331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45978.372977083331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45978.372977083331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45978.372977083331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45978.372977083331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45978.372977083331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45978.372977083331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45978.372977083331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45978.372977083331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45978.372977083331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45978.372977083331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45978.372977083331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45978.372977083331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45978.372977083331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45978.372977083331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45978.372977083331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45978.372977083331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45978.372977083331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45978.372977083331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45978.372977083331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45978.372977083331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45978.372977083331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45978.372977083331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45978.372977083331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45978.372977083331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45978.372977083331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45978.372977083331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45978.372977083331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45978.372977083331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45978.372977083331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45978.372977083331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45978.372977083331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45978.372977083331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45978.372977083331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45978.372977083331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45978.372977083331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45978.372977083331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45978.372977083331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45978.372977083331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45978.372977083331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45978.372977083331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45978.372977083331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45978.372977083331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45978.372977083331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45978.372977083331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45978.372977083331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45978.372977083331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45978.372977083331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45978.372977083331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45978.372977083331</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274.89225949073443</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45978.372977083331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45978.372977083331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45978.372977083331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45978.372977083331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45978.372977083331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45978.372977083331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45978.372977083331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45978.372977083331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45978.372977083331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45978.372977083331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45978.372977083331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45978.372977083331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45978.372977083331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45978.372977083331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45978.372977083331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45978.372977083331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45978.372977083331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45978.372977083331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45978.372977083331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45978.372977083331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45978.372977083331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45978.372977083331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45978.372977083331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45978.372977083331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45978.372977083331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45978.372977083331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45978.372977083331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45978.372977083331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45978.372977083331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45978.372977083331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45978.372977083331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45978.372977083331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45978.372977083331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45978.372977083331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45978.372977083331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45978.372977083331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45978.372977083331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45978.372977083331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86.540916898142314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52.184099768513988</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29.71186597221822</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20" ca="1" si="2">IFERROR(NOW()-F5,"")</f>
        <v>0.85817384259280516</v>
      </c>
      <c r="H5" s="139">
        <v>45977.468807870369</v>
      </c>
      <c r="I5" s="110" t="str">
        <f>IFERROR(VLOOKUP(D5,DB!A:F,6,0),"")</f>
        <v>SCECO</v>
      </c>
      <c r="J5" s="110" t="str">
        <f>IFERROR(VLOOKUP(D5,DB!A:G,7,0),"")</f>
        <v>Weak</v>
      </c>
      <c r="K5" s="110" t="s">
        <v>39124</v>
      </c>
      <c r="L5" s="110" t="str">
        <f>IFERROR(VLOOKUP(D5,DB!A:I,9,0),"")</f>
        <v>Latis</v>
      </c>
    </row>
    <row r="6" spans="1:13">
      <c r="A6" s="110" t="s">
        <v>39125</v>
      </c>
      <c r="B6" s="110" t="str">
        <f>IFERROR(VLOOKUP(D6,DB!A:K,11,0),"")</f>
        <v>R5</v>
      </c>
      <c r="C6" s="110">
        <v>3</v>
      </c>
      <c r="D6" s="110" t="s">
        <v>33508</v>
      </c>
      <c r="E6" s="110" t="s">
        <v>39021</v>
      </c>
      <c r="F6" s="139">
        <v>45978.354155092595</v>
      </c>
      <c r="G6" s="112">
        <f t="shared" ca="1" si="2"/>
        <v>1.8821990735887084E-2</v>
      </c>
      <c r="H6" s="139">
        <v>45978.346550925926</v>
      </c>
      <c r="I6" s="110" t="str">
        <f>IFERROR(VLOOKUP(D6,DB!A:F,6,0),"")</f>
        <v>SCECO</v>
      </c>
      <c r="J6" s="110" t="str">
        <f>IFERROR(VLOOKUP(D6,DB!A:G,7,0),"")</f>
        <v>Vandalized</v>
      </c>
      <c r="K6" s="110" t="s">
        <v>39126</v>
      </c>
      <c r="L6" s="110" t="str">
        <f>IFERROR(VLOOKUP(D6,DB!A:I,9,0),"")</f>
        <v>Latis</v>
      </c>
    </row>
    <row r="7" spans="1:13">
      <c r="A7" s="110"/>
      <c r="B7" s="110" t="str">
        <f>IFERROR(VLOOKUP(D7,DB!A:K,11,0),"")</f>
        <v/>
      </c>
      <c r="C7" s="110"/>
      <c r="D7" s="110"/>
      <c r="E7" s="110"/>
      <c r="F7" s="110"/>
      <c r="G7" s="112">
        <f t="shared" ca="1" si="2"/>
        <v>45978.372977083331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45978.372977083331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45978.372977083331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45978.372977083331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45978.372977083331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45978.372977083331</v>
      </c>
      <c r="H12" s="110"/>
      <c r="I12" s="110" t="str">
        <f>IFERROR(VLOOKUP(D12,DB!A:F,6,0),"")</f>
        <v/>
      </c>
      <c r="J12" s="110" t="str">
        <f>IFERROR(VLOOKUP(D12,DB!A:G,7,0),"")</f>
        <v/>
      </c>
      <c r="K12" s="110"/>
      <c r="L12" s="110" t="str">
        <f>IFERROR(VLOOKUP(D12,DB!A:I,9,0),"")</f>
        <v/>
      </c>
    </row>
    <row r="13" spans="1:13">
      <c r="A13" s="110"/>
      <c r="B13" s="110" t="str">
        <f>IFERROR(VLOOKUP(D13,DB!A:K,11,0),"")</f>
        <v>R5</v>
      </c>
      <c r="C13" s="110"/>
      <c r="D13" s="110" t="s">
        <v>38496</v>
      </c>
      <c r="E13" s="110"/>
      <c r="F13" s="110"/>
      <c r="G13" s="112">
        <f t="shared" ca="1" si="2"/>
        <v>45978.372977083331</v>
      </c>
      <c r="H13" s="110"/>
      <c r="I13" s="110" t="str">
        <f>IFERROR(VLOOKUP(D13,DB!A:F,6,0),"")</f>
        <v>SCECO</v>
      </c>
      <c r="J13" s="110" t="str">
        <f>IFERROR(VLOOKUP(D13,DB!A:G,7,0),"")</f>
        <v>Weak</v>
      </c>
      <c r="K13" s="110"/>
      <c r="L13" s="110" t="str">
        <f>IFERROR(VLOOKUP(D13,DB!A:I,9,0),"")</f>
        <v>Latis</v>
      </c>
    </row>
    <row r="14" spans="1:13">
      <c r="A14" s="110"/>
      <c r="B14" s="110" t="str">
        <f>IFERROR(VLOOKUP(D14,DB!A:K,11,0),"")</f>
        <v/>
      </c>
      <c r="C14" s="110"/>
      <c r="D14" s="110"/>
      <c r="E14" s="110"/>
      <c r="F14" s="110"/>
      <c r="G14" s="110">
        <f t="shared" ca="1" si="2"/>
        <v>45978.372977083331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45978.372977083331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45978.372977083331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45978.372977083331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45978.372977083331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45978.372977083331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45978.372977083331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45978.372977083331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45978.372977083331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45978.372977083331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45978.372977083331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45978.372977083331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45978.372977083331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45978.372977083331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45978.372977083331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45978.372977083331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45978.372977083331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45978.372977083331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45978.372977083331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45978.372977083331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45978.372977083331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45978.372977083331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45978.372977083331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45978.372977083331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45978.372977083331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45978.372977083331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45978.372977083331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45978.372977083331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45978.372977083331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45978.372977083331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45978.372977083331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45978.372977083331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45978.372977083331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45978.372977083331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45978.372977083331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45978.372977083331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45978.372977083331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45978.372977083331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45978.372977083331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45978.372977083331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45978.372977083331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45978.372977083331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45978.372977083331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45978.372977083331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45978.372977083331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45978.372977083331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45978.372977083331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45978.372977083331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45978.372977083331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45978.372977083331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45978.372977083331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45978.372977083331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45978.372977083331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45978.372977083331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45978.372977083331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45978.372977083331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45978.372977083331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45978.372977083331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45978.372977083331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45978.372977083331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45978.372977083331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45978.372977083331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45978.372977083331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45978.372977083331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45978.372977083331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45978.372977083331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45978.372977083331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45978.372977083331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45978.372977083331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45978.372977083331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45978.372977083331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45978.372977083331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45978.372977083331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45978.372977083331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45978.372977083331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45978.372977083331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45978.372977083331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45978.372977083331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45978.372977083331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45978.372977083331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45978.372977083331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45978.372977083331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45978.372977083331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45978.372977083331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45978.372977083331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45978.372977083331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45978.372977083331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45978.372977083331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45978.372977083331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45978.372977083331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45978.372977083331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45978.372977083331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45978.372977083331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45978.372977083331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45978.372977083331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45978.372977083331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45978.372977083331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45978.372977083331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45978.372977083331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45978.372977083331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45978.372977083331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45978.372977083331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45978.372977083331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45978.372977083331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45978.372977083331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45978.372977083331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45978.372977083331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45978.372977083331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45978.372977083331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45978.372977083331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45978.372977083331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45978.372977083331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45978.372977083331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45978.372977083331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45978.372977083331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45978.372977083331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45978.372977083331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45978.372977083331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45978.372977083331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45978.372977083331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45978.372977083331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45978.372977083331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45978.372977083331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45978.372977083331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45978.372977083331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45978.372977083331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45978.372977083331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45978.372977083331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45978.372977083331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45978.372977083331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45978.372977083331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45978.372977083331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45978.372977083331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45978.372977083331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45978.372977083331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45978.372977083331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45978.372977083331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45978.372977083331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45978.372977083331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45978.372977083331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45978.372977083331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45978.372977083331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45978.372977083331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45978.372977083331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45978.372977083331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45978.372977083331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45978.372977083331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45978.372977083331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45978.372977083331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45978.372977083331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45978.372977083331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45978.372977083331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45978.372977083331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45978.372977083331</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39127</v>
      </c>
      <c r="B2" s="122" t="str">
        <f>IFERROR(VLOOKUP(D2,DB!A:K,11,0),"")</f>
        <v>R6</v>
      </c>
      <c r="C2" s="123">
        <v>1</v>
      </c>
      <c r="D2" s="122" t="s">
        <v>30938</v>
      </c>
      <c r="E2" s="110" t="s">
        <v>39021</v>
      </c>
      <c r="F2" s="124">
        <v>45977.926087962966</v>
      </c>
      <c r="G2" s="105">
        <f t="shared" ref="G2:G58" ca="1" si="0">IFERROR(NOW()-F2,"-")</f>
        <v>0.44688912036508555</v>
      </c>
      <c r="H2" s="124">
        <v>45978.034363425926</v>
      </c>
      <c r="I2" s="122" t="str">
        <f>IFERROR(VLOOKUP(D2,DB!A:F,6,0),"")</f>
        <v>SCECO</v>
      </c>
      <c r="J2" s="122" t="str">
        <f>IFERROR(VLOOKUP(D2,DB!A:G,7,0),"")</f>
        <v>Dead</v>
      </c>
      <c r="K2" s="125" t="s">
        <v>39128</v>
      </c>
      <c r="L2" s="126" t="str">
        <f>IFERROR(VLOOKUP(D2,DB!A:I,9,0),"")</f>
        <v>Latis</v>
      </c>
    </row>
    <row r="3" spans="1:16382" ht="31.5" customHeight="1">
      <c r="A3" s="121"/>
      <c r="B3" s="122" t="str">
        <f>IFERROR(VLOOKUP(D3,DB!A:K,11,0),"")</f>
        <v/>
      </c>
      <c r="C3" s="123"/>
      <c r="D3" s="122"/>
      <c r="E3" s="110"/>
      <c r="F3" s="124"/>
      <c r="G3" s="105">
        <f t="shared" ca="1" si="0"/>
        <v>45978.372977083331</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45978.372977083331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45978.372977083331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45978.372977083331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45978.372977083331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45978.372977083331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45978.372977083331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45978.372977083331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45978.372977083331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45978.372977083331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45978.372977083331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45978.372977083331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45978.372977083331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45978.372977083331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45978.372977083331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45978.372977083331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45978.372977083331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45978.372977083331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45978.372977083331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45978.372977083331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45978.372977083331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45978.372977083331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45978.372977083331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45978.372977083331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45978.372977083331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45978.372977083331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45978.372977083331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45978.372977083331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45978.372977083331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45978.372977083331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45978.372977083331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45978.372977083331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45978.372977083331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45978.372977083331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45978.372977083331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45978.372977083331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45978.372977083331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45978.372977083331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45978.372977083331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45978.372977083331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45978.372977083331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45978.372977083331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45978.372977083331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45978.372977083331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45978.372977083331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45978.372977083331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45978.372977083331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45978.372977083331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45978.372977083331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45978.372977083331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45978.372977083331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45978.372977083331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45978.372977083331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45978.372977083331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45978.372977083331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45978.372977083331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45978.372977083331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45978.372977083331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45978.372977083331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45978.372977083331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45978.372977083331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45978.372977083331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45978.372977083331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45978.372977083331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45978.372977083331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45978.372977083331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45978.372977083331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45978.372977083331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45978.372977083331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45978.372977083331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45978.372977083331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45978.372977083331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45978.372977083331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45978.372977083331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45978.372977083331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45978.372977083331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45978.372977083331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45978.372977083331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45978.372977083331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45978.372977083331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45978.372977083331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45978.372977083331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45978.372977083331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45978.372977083331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45978.372977083331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45978.372977083331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45978.372977083331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45978.372977083331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45978.372977083331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45978.372977083331</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2025-11-17T05:57:45Z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